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985" windowHeight="13200" activeTab="0"/>
  </bookViews>
  <sheets>
    <sheet name="使い方" sheetId="1" r:id="rId1"/>
    <sheet name="戦績" sheetId="2" r:id="rId2"/>
    <sheet name="記録" sheetId="3" r:id="rId3"/>
  </sheets>
  <definedNames>
    <definedName name="_xlnm._FilterDatabase" localSheetId="1" hidden="1">'戦績'!$B$4:$H$90</definedName>
    <definedName name="_xlnm.Print_Area" localSheetId="2">'記録'!$B$2:$AA$102</definedName>
    <definedName name="対戦者">'戦績'!$B$6:$B$90</definedName>
  </definedNames>
  <calcPr fullCalcOnLoad="1"/>
</workbook>
</file>

<file path=xl/sharedStrings.xml><?xml version="1.0" encoding="utf-8"?>
<sst xmlns="http://schemas.openxmlformats.org/spreadsheetml/2006/main" count="474" uniqueCount="222">
  <si>
    <t>第01回</t>
  </si>
  <si>
    <t>第02回</t>
  </si>
  <si>
    <t>第03回</t>
  </si>
  <si>
    <t>第04回</t>
  </si>
  <si>
    <t>第05回</t>
  </si>
  <si>
    <t>第06回</t>
  </si>
  <si>
    <t>第07回</t>
  </si>
  <si>
    <t>第08回</t>
  </si>
  <si>
    <t>第09回</t>
  </si>
  <si>
    <t>第10回</t>
  </si>
  <si>
    <t>第11回</t>
  </si>
  <si>
    <t>第12回</t>
  </si>
  <si>
    <t>第13回</t>
  </si>
  <si>
    <t>第14回</t>
  </si>
  <si>
    <t>第15回</t>
  </si>
  <si>
    <t>第16回</t>
  </si>
  <si>
    <t>第17回</t>
  </si>
  <si>
    <t>第18回</t>
  </si>
  <si>
    <t>第19回</t>
  </si>
  <si>
    <t>第20回</t>
  </si>
  <si>
    <t>第21回</t>
  </si>
  <si>
    <t>第22回</t>
  </si>
  <si>
    <t>第23回</t>
  </si>
  <si>
    <t>第24回</t>
  </si>
  <si>
    <t>第25回</t>
  </si>
  <si>
    <t>第26回</t>
  </si>
  <si>
    <t>第27回</t>
  </si>
  <si>
    <t>第28回</t>
  </si>
  <si>
    <t>第29回</t>
  </si>
  <si>
    <t>第30回</t>
  </si>
  <si>
    <t>第31回</t>
  </si>
  <si>
    <t>第32回</t>
  </si>
  <si>
    <t>第33回</t>
  </si>
  <si>
    <t>第34回</t>
  </si>
  <si>
    <t>第35回</t>
  </si>
  <si>
    <t>第36回</t>
  </si>
  <si>
    <t>第37回</t>
  </si>
  <si>
    <t>第38回</t>
  </si>
  <si>
    <t>第39回</t>
  </si>
  <si>
    <t>第40回</t>
  </si>
  <si>
    <t>第41回</t>
  </si>
  <si>
    <t>第42回</t>
  </si>
  <si>
    <t>第43回</t>
  </si>
  <si>
    <t>第44回</t>
  </si>
  <si>
    <t>第45回</t>
  </si>
  <si>
    <t>第46回</t>
  </si>
  <si>
    <t>第47回</t>
  </si>
  <si>
    <t>第48回</t>
  </si>
  <si>
    <t>第49回</t>
  </si>
  <si>
    <t>第50回</t>
  </si>
  <si>
    <t>第51回</t>
  </si>
  <si>
    <t>第52回</t>
  </si>
  <si>
    <t>第53回</t>
  </si>
  <si>
    <t>部</t>
  </si>
  <si>
    <t>対戦者</t>
  </si>
  <si>
    <t>勝敗</t>
  </si>
  <si>
    <t>第1戦</t>
  </si>
  <si>
    <t>第2戦</t>
  </si>
  <si>
    <t>第3戦</t>
  </si>
  <si>
    <t>第4戦</t>
  </si>
  <si>
    <t>入替戦</t>
  </si>
  <si>
    <t>林茂</t>
  </si>
  <si>
    <t>熊谷</t>
  </si>
  <si>
    <t>草壁美</t>
  </si>
  <si>
    <t>鶴岡</t>
  </si>
  <si>
    <t>吉原茂</t>
  </si>
  <si>
    <t>浦野</t>
  </si>
  <si>
    <t>木下</t>
  </si>
  <si>
    <t>増渕</t>
  </si>
  <si>
    <t>田口</t>
  </si>
  <si>
    <t>澤野</t>
  </si>
  <si>
    <t>利根川</t>
  </si>
  <si>
    <t>勝又</t>
  </si>
  <si>
    <t>古屋</t>
  </si>
  <si>
    <t>名津井</t>
  </si>
  <si>
    <t>豊田一</t>
  </si>
  <si>
    <t>原島</t>
  </si>
  <si>
    <t>吉野</t>
  </si>
  <si>
    <t>伊藤辰</t>
  </si>
  <si>
    <t>米田</t>
  </si>
  <si>
    <t>須貝</t>
  </si>
  <si>
    <t>高橋忠</t>
  </si>
  <si>
    <t>木村</t>
  </si>
  <si>
    <t>鈴木博</t>
  </si>
  <si>
    <t>佐藤和</t>
  </si>
  <si>
    <t>星</t>
  </si>
  <si>
    <t>小林軍</t>
  </si>
  <si>
    <t>宮田</t>
  </si>
  <si>
    <t>中林</t>
  </si>
  <si>
    <t>北原正</t>
  </si>
  <si>
    <t>梛木</t>
  </si>
  <si>
    <t>小針</t>
  </si>
  <si>
    <t>加瀬</t>
  </si>
  <si>
    <t>岩垂</t>
  </si>
  <si>
    <t>遠藤晃</t>
  </si>
  <si>
    <t>小川</t>
  </si>
  <si>
    <t>遠藤裕</t>
  </si>
  <si>
    <t>西条寛</t>
  </si>
  <si>
    <t>平野</t>
  </si>
  <si>
    <t>清野</t>
  </si>
  <si>
    <t>北原あ</t>
  </si>
  <si>
    <t>田村雄</t>
  </si>
  <si>
    <t>増淵</t>
  </si>
  <si>
    <t>井上心</t>
  </si>
  <si>
    <t>郷田</t>
  </si>
  <si>
    <t>田村茂</t>
  </si>
  <si>
    <t>福田実</t>
  </si>
  <si>
    <t>石山</t>
  </si>
  <si>
    <t>森</t>
  </si>
  <si>
    <t>松村</t>
  </si>
  <si>
    <t>小田嶋</t>
  </si>
  <si>
    <t>長尾</t>
  </si>
  <si>
    <t>山野</t>
  </si>
  <si>
    <t>小野</t>
  </si>
  <si>
    <t>柳川</t>
  </si>
  <si>
    <t>豊田剛</t>
  </si>
  <si>
    <t>東城</t>
  </si>
  <si>
    <t>安藤</t>
  </si>
  <si>
    <t>谷田</t>
  </si>
  <si>
    <t>大内義</t>
  </si>
  <si>
    <t>熊谷優</t>
  </si>
  <si>
    <t>鷹石恵</t>
  </si>
  <si>
    <t>宮下</t>
  </si>
  <si>
    <t>鷹石富</t>
  </si>
  <si>
    <t>大塚</t>
  </si>
  <si>
    <t>下田</t>
  </si>
  <si>
    <t>氏原</t>
  </si>
  <si>
    <t>荘司</t>
  </si>
  <si>
    <t>江戸</t>
  </si>
  <si>
    <t>福田健</t>
  </si>
  <si>
    <t>大橋</t>
  </si>
  <si>
    <t>中田</t>
  </si>
  <si>
    <t>菅野</t>
  </si>
  <si>
    <t>北原龍</t>
  </si>
  <si>
    <t>新保</t>
  </si>
  <si>
    <t>第54回</t>
  </si>
  <si>
    <t>第55回</t>
  </si>
  <si>
    <t>第56回</t>
  </si>
  <si>
    <t>第57回</t>
  </si>
  <si>
    <t>第58回</t>
  </si>
  <si>
    <t>第59回</t>
  </si>
  <si>
    <t>第60回</t>
  </si>
  <si>
    <t>第61回</t>
  </si>
  <si>
    <t>第62回</t>
  </si>
  <si>
    <t>第63回</t>
  </si>
  <si>
    <t>第64回</t>
  </si>
  <si>
    <t>第65回</t>
  </si>
  <si>
    <t>第66回</t>
  </si>
  <si>
    <t>第67回</t>
  </si>
  <si>
    <t>第68回</t>
  </si>
  <si>
    <t>第69回</t>
  </si>
  <si>
    <t>第70回</t>
  </si>
  <si>
    <t>第71回</t>
  </si>
  <si>
    <t>第72回</t>
  </si>
  <si>
    <t>第73回</t>
  </si>
  <si>
    <t>ｽｺｱ</t>
  </si>
  <si>
    <t>戦績</t>
  </si>
  <si>
    <t>第74回</t>
  </si>
  <si>
    <t>第75回</t>
  </si>
  <si>
    <t>第76回</t>
  </si>
  <si>
    <t>第77回</t>
  </si>
  <si>
    <t>第78回</t>
  </si>
  <si>
    <t>第79回</t>
  </si>
  <si>
    <t>第80回</t>
  </si>
  <si>
    <t>第81回</t>
  </si>
  <si>
    <t>第82回</t>
  </si>
  <si>
    <t>第83回</t>
  </si>
  <si>
    <t>第84回</t>
  </si>
  <si>
    <t>第85回</t>
  </si>
  <si>
    <t>第86回</t>
  </si>
  <si>
    <t>第87回</t>
  </si>
  <si>
    <t>第88回</t>
  </si>
  <si>
    <t>第89回</t>
  </si>
  <si>
    <t>第90回</t>
  </si>
  <si>
    <t>第91回</t>
  </si>
  <si>
    <t>第92回</t>
  </si>
  <si>
    <t>第93回</t>
  </si>
  <si>
    <t>第94回</t>
  </si>
  <si>
    <t>第95回</t>
  </si>
  <si>
    <t>第96回</t>
  </si>
  <si>
    <t>第97回</t>
  </si>
  <si>
    <t>第98回</t>
  </si>
  <si>
    <t>第99回</t>
  </si>
  <si>
    <t>順位</t>
  </si>
  <si>
    <t>勝</t>
  </si>
  <si>
    <t>敗</t>
  </si>
  <si>
    <t>○</t>
  </si>
  <si>
    <t>●</t>
  </si>
  <si>
    <t>ｽｺｱ</t>
  </si>
  <si>
    <t>MEMO</t>
  </si>
  <si>
    <t>菊地</t>
  </si>
  <si>
    <t>優勝</t>
  </si>
  <si>
    <t>御船</t>
  </si>
  <si>
    <t>吉原</t>
  </si>
  <si>
    <t>仲川</t>
  </si>
  <si>
    <t>■ 総合</t>
  </si>
  <si>
    <t>■ 個人別</t>
  </si>
  <si>
    <t>TODAY</t>
  </si>
  <si>
    <t>熊谷</t>
  </si>
  <si>
    <t>●</t>
  </si>
  <si>
    <t>使用方法</t>
  </si>
  <si>
    <t>・</t>
  </si>
  <si>
    <t>ベージュ色</t>
  </si>
  <si>
    <t>水    色</t>
  </si>
  <si>
    <t>このﾜｰｸｼｰﾄは二本松さんに頂いた対戦記録をﾋﾝﾄに、最小の手間で記録・分析出来るﾂｰﾙを提供しようと作成してみました。</t>
  </si>
  <si>
    <t>のセルは数値又は数式があらかじめ設定されていますので、記入しないでください。</t>
  </si>
  <si>
    <t>対戦者名とｽｺｱを入れると、勝敗・その回の成績、個人別対戦成績・累計勝敗数が計算されるようになっています。</t>
  </si>
  <si>
    <t>対戦
回数</t>
  </si>
  <si>
    <t>ここに入れた名前は「記録」ｼｰﾄの対戦者欄をｸﾘｯｸした時にﾘｽﾄとして表示されます。（右図）</t>
  </si>
  <si>
    <r>
      <t>勝越し+○
負越し</t>
    </r>
    <r>
      <rPr>
        <sz val="10"/>
        <color indexed="10"/>
        <rFont val="ＭＳ Ｐゴシック"/>
        <family val="3"/>
      </rPr>
      <t>-●</t>
    </r>
  </si>
  <si>
    <t>*</t>
  </si>
  <si>
    <t>対戦者氏名</t>
  </si>
  <si>
    <t>回</t>
  </si>
  <si>
    <t>時季</t>
  </si>
  <si>
    <t>次に「戦績」ｼｰﾄに過去の対戦者名をｲﾝﾌﾟｯﾄします。</t>
  </si>
  <si>
    <t>ﾘｽﾄから選ばず直接入力してもいいですが、文字が異なると（例：高橋/髙橋）別人と見なしますので正しく計算されなくなります。</t>
  </si>
  <si>
    <t>福馬</t>
  </si>
  <si>
    <t>とりあえず二本松さんの最初の数年のﾃﾞｰﾀが事例として入っていますのでこれ（ﾍﾞｰｼﾞｭ色ｾﾙ）を消してください。</t>
  </si>
  <si>
    <t>のセルは入力の必要なセルです。</t>
  </si>
  <si>
    <t>_</t>
  </si>
  <si>
    <t>（非表示列に計算用のデータが隠れている為、必ず行ごと削除する）</t>
  </si>
  <si>
    <t>第1回～99回、あるいは対戦者85名分作ってありますが、不要な部分は右図の如く「行ごと」削除してください。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</si>
</sst>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  <numFmt numFmtId="177" formatCode="yyyy&quot;年&quot;m&quot;月&quot;;@"/>
    <numFmt numFmtId="178" formatCode="yyyy&quot;年 春&quot;;@"/>
    <numFmt numFmtId="179" formatCode="yyyy&quot;年 秋&quot;;@"/>
    <numFmt numFmtId="180" formatCode="0&quot;部&quot;"/>
    <numFmt numFmtId="181" formatCode="\+0&quot;○&quot;;[Red]\-0&quot;●&quot;;&quot;±&quot;0"/>
    <numFmt numFmtId="182" formatCode="\+0&quot;○&quot;;[Red]\-0&quot;●&quot;;&quot;±&quot;0\ "/>
    <numFmt numFmtId="183" formatCode="\+0&quot;○&quot;;[Red]\-0&quot;●&quot;;&quot;±&quot;0\ \ "/>
    <numFmt numFmtId="184" formatCode="\+0&quot;○&quot;;[Red]\-0&quot;●&quot;;&quot;±&quot;0__"/>
    <numFmt numFmtId="185" formatCode="\+0&quot;○&quot;;[Red]\-0&quot;●&quot;;&quot;±&quot;0__\ "/>
  </numFmts>
  <fonts count="8"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0"/>
    </font>
    <font>
      <sz val="10"/>
      <color indexed="10"/>
      <name val="ＭＳ Ｐゴシック"/>
      <family val="3"/>
    </font>
    <font>
      <sz val="10"/>
      <color indexed="23"/>
      <name val="ＭＳ Ｐゴシック"/>
      <family val="3"/>
    </font>
    <font>
      <sz val="10"/>
      <color indexed="22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180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2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8" fontId="0" fillId="0" borderId="6" xfId="0" applyNumberFormat="1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5" fontId="0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distributed"/>
    </xf>
    <xf numFmtId="0" fontId="3" fillId="0" borderId="0" xfId="0" applyFont="1" applyAlignment="1">
      <alignment vertical="center"/>
    </xf>
    <xf numFmtId="0" fontId="0" fillId="4" borderId="1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right" vertical="center" indent="1"/>
    </xf>
    <xf numFmtId="0" fontId="0" fillId="2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2" borderId="20" xfId="0" applyFill="1" applyBorder="1" applyAlignment="1">
      <alignment horizontal="right" vertical="center" indent="1"/>
    </xf>
    <xf numFmtId="185" fontId="0" fillId="2" borderId="2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 vertical="center"/>
    </xf>
    <xf numFmtId="14" fontId="5" fillId="3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4" borderId="26" xfId="0" applyFill="1" applyBorder="1" applyAlignment="1" applyProtection="1">
      <alignment horizontal="distributed" vertical="center" indent="1"/>
      <protection locked="0"/>
    </xf>
    <xf numFmtId="0" fontId="0" fillId="4" borderId="27" xfId="0" applyFill="1" applyBorder="1" applyAlignment="1" applyProtection="1">
      <alignment horizontal="distributed" vertical="center" indent="1"/>
      <protection locked="0"/>
    </xf>
    <xf numFmtId="180" fontId="0" fillId="4" borderId="1" xfId="0" applyNumberFormat="1" applyFill="1" applyBorder="1" applyAlignment="1" applyProtection="1">
      <alignment horizontal="center" vertical="center"/>
      <protection locked="0"/>
    </xf>
    <xf numFmtId="180" fontId="0" fillId="4" borderId="17" xfId="0" applyNumberFormat="1" applyFill="1" applyBorder="1" applyAlignment="1" applyProtection="1">
      <alignment horizontal="center" vertical="center"/>
      <protection locked="0"/>
    </xf>
    <xf numFmtId="180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3" borderId="3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left" vertical="center"/>
    </xf>
    <xf numFmtId="0" fontId="0" fillId="3" borderId="32" xfId="0" applyFill="1" applyBorder="1" applyAlignment="1">
      <alignment horizontal="distributed" vertical="center" indent="1"/>
    </xf>
    <xf numFmtId="0" fontId="0" fillId="3" borderId="33" xfId="0" applyFill="1" applyBorder="1" applyAlignment="1">
      <alignment horizontal="right" vertical="center" indent="1"/>
    </xf>
    <xf numFmtId="185" fontId="0" fillId="3" borderId="34" xfId="0" applyNumberFormat="1" applyFont="1" applyFill="1" applyBorder="1" applyAlignment="1">
      <alignment horizontal="center" vertical="center"/>
    </xf>
    <xf numFmtId="0" fontId="0" fillId="3" borderId="35" xfId="0" applyFill="1" applyBorder="1" applyAlignment="1">
      <alignment horizontal="distributed" vertical="center" indent="1"/>
    </xf>
    <xf numFmtId="0" fontId="0" fillId="3" borderId="36" xfId="0" applyFill="1" applyBorder="1" applyAlignment="1">
      <alignment horizontal="right" vertical="center" indent="1"/>
    </xf>
    <xf numFmtId="0" fontId="0" fillId="3" borderId="3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185" fontId="0" fillId="3" borderId="38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9" xfId="0" applyFill="1" applyBorder="1" applyAlignment="1">
      <alignment vertical="center"/>
    </xf>
    <xf numFmtId="0" fontId="0" fillId="4" borderId="20" xfId="0" applyFill="1" applyBorder="1" applyAlignment="1" applyProtection="1">
      <alignment vertical="top"/>
      <protection locked="0"/>
    </xf>
    <xf numFmtId="0" fontId="0" fillId="4" borderId="18" xfId="0" applyFill="1" applyBorder="1" applyAlignment="1" applyProtection="1">
      <alignment vertical="top"/>
      <protection locked="0"/>
    </xf>
    <xf numFmtId="0" fontId="0" fillId="4" borderId="39" xfId="0" applyFill="1" applyBorder="1" applyAlignment="1" applyProtection="1">
      <alignment vertical="top"/>
      <protection locked="0"/>
    </xf>
    <xf numFmtId="0" fontId="0" fillId="4" borderId="40" xfId="0" applyFill="1" applyBorder="1" applyAlignment="1" applyProtection="1">
      <alignment horizontal="right" vertical="center"/>
      <protection locked="0"/>
    </xf>
    <xf numFmtId="0" fontId="0" fillId="4" borderId="41" xfId="0" applyFill="1" applyBorder="1" applyAlignment="1" applyProtection="1">
      <alignment horizontal="right" vertical="center"/>
      <protection locked="0"/>
    </xf>
    <xf numFmtId="0" fontId="0" fillId="4" borderId="42" xfId="0" applyFill="1" applyBorder="1" applyAlignment="1" applyProtection="1">
      <alignment horizontal="right" vertical="center"/>
      <protection locked="0"/>
    </xf>
    <xf numFmtId="0" fontId="0" fillId="4" borderId="12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177" fontId="0" fillId="0" borderId="0" xfId="0" applyNumberFormat="1" applyAlignment="1">
      <alignment vertical="center"/>
    </xf>
    <xf numFmtId="0" fontId="0" fillId="3" borderId="43" xfId="0" applyFill="1" applyBorder="1" applyAlignment="1">
      <alignment horizontal="center" vertical="top"/>
    </xf>
    <xf numFmtId="0" fontId="0" fillId="3" borderId="32" xfId="0" applyFill="1" applyBorder="1" applyAlignment="1">
      <alignment horizontal="center" vertical="top"/>
    </xf>
    <xf numFmtId="0" fontId="0" fillId="3" borderId="44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180" fontId="0" fillId="3" borderId="57" xfId="0" applyNumberFormat="1" applyFill="1" applyBorder="1" applyAlignment="1">
      <alignment horizontal="center" vertical="center"/>
    </xf>
    <xf numFmtId="180" fontId="0" fillId="3" borderId="15" xfId="0" applyNumberForma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4</xdr:row>
      <xdr:rowOff>47625</xdr:rowOff>
    </xdr:from>
    <xdr:to>
      <xdr:col>13</xdr:col>
      <xdr:colOff>352425</xdr:colOff>
      <xdr:row>12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809625"/>
          <a:ext cx="1152525" cy="1457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247650</xdr:colOff>
      <xdr:row>5</xdr:row>
      <xdr:rowOff>123825</xdr:rowOff>
    </xdr:from>
    <xdr:to>
      <xdr:col>12</xdr:col>
      <xdr:colOff>561975</xdr:colOff>
      <xdr:row>7</xdr:row>
      <xdr:rowOff>19050</xdr:rowOff>
    </xdr:to>
    <xdr:sp>
      <xdr:nvSpPr>
        <xdr:cNvPr id="2" name="Oval 3"/>
        <xdr:cNvSpPr>
          <a:spLocks/>
        </xdr:cNvSpPr>
      </xdr:nvSpPr>
      <xdr:spPr>
        <a:xfrm>
          <a:off x="6677025" y="1076325"/>
          <a:ext cx="314325" cy="2762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08000" tIns="46800" rIns="36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581025</xdr:colOff>
      <xdr:row>1</xdr:row>
      <xdr:rowOff>76200</xdr:rowOff>
    </xdr:from>
    <xdr:ext cx="800100" cy="447675"/>
    <xdr:sp>
      <xdr:nvSpPr>
        <xdr:cNvPr id="3" name="AutoShape 10"/>
        <xdr:cNvSpPr>
          <a:spLocks/>
        </xdr:cNvSpPr>
      </xdr:nvSpPr>
      <xdr:spPr>
        <a:xfrm>
          <a:off x="7010400" y="266700"/>
          <a:ext cx="800100" cy="447675"/>
        </a:xfrm>
        <a:prstGeom prst="wedgeRectCallout">
          <a:avLst>
            <a:gd name="adj1" fmla="val -67856"/>
            <a:gd name="adj2" fmla="val 162763"/>
          </a:avLst>
        </a:prstGeom>
        <a:solidFill>
          <a:srgbClr val="CCFFCC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ｸﾘｯｸすると
ﾘｽﾄが出ます</a:t>
          </a:r>
        </a:p>
      </xdr:txBody>
    </xdr:sp>
    <xdr:clientData/>
  </xdr:oneCellAnchor>
  <xdr:twoCellAnchor editAs="oneCell">
    <xdr:from>
      <xdr:col>11</xdr:col>
      <xdr:colOff>447675</xdr:colOff>
      <xdr:row>14</xdr:row>
      <xdr:rowOff>66675</xdr:rowOff>
    </xdr:from>
    <xdr:to>
      <xdr:col>16</xdr:col>
      <xdr:colOff>542925</xdr:colOff>
      <xdr:row>34</xdr:row>
      <xdr:rowOff>66675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rcRect t="12500" r="67773" b="38542"/>
        <a:stretch>
          <a:fillRect/>
        </a:stretch>
      </xdr:blipFill>
      <xdr:spPr>
        <a:xfrm>
          <a:off x="6267450" y="2562225"/>
          <a:ext cx="3143250" cy="3581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647700</xdr:colOff>
      <xdr:row>15</xdr:row>
      <xdr:rowOff>0</xdr:rowOff>
    </xdr:from>
    <xdr:to>
      <xdr:col>11</xdr:col>
      <xdr:colOff>352425</xdr:colOff>
      <xdr:row>17</xdr:row>
      <xdr:rowOff>114300</xdr:rowOff>
    </xdr:to>
    <xdr:sp>
      <xdr:nvSpPr>
        <xdr:cNvPr id="5" name="Line 12"/>
        <xdr:cNvSpPr>
          <a:spLocks/>
        </xdr:cNvSpPr>
      </xdr:nvSpPr>
      <xdr:spPr>
        <a:xfrm flipH="1" flipV="1">
          <a:off x="5162550" y="2686050"/>
          <a:ext cx="1009650" cy="495300"/>
        </a:xfrm>
        <a:prstGeom prst="line">
          <a:avLst/>
        </a:prstGeom>
        <a:noFill/>
        <a:ln w="38100" cmpd="sng">
          <a:solidFill>
            <a:srgbClr val="80808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466725</xdr:colOff>
      <xdr:row>12</xdr:row>
      <xdr:rowOff>0</xdr:rowOff>
    </xdr:from>
    <xdr:to>
      <xdr:col>11</xdr:col>
      <xdr:colOff>333375</xdr:colOff>
      <xdr:row>12</xdr:row>
      <xdr:rowOff>104775</xdr:rowOff>
    </xdr:to>
    <xdr:sp>
      <xdr:nvSpPr>
        <xdr:cNvPr id="6" name="Line 13"/>
        <xdr:cNvSpPr>
          <a:spLocks/>
        </xdr:cNvSpPr>
      </xdr:nvSpPr>
      <xdr:spPr>
        <a:xfrm flipH="1">
          <a:off x="4981575" y="2114550"/>
          <a:ext cx="1171575" cy="104775"/>
        </a:xfrm>
        <a:prstGeom prst="line">
          <a:avLst/>
        </a:prstGeom>
        <a:noFill/>
        <a:ln w="38100" cmpd="sng">
          <a:solidFill>
            <a:srgbClr val="80808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76200</xdr:colOff>
      <xdr:row>21</xdr:row>
      <xdr:rowOff>85725</xdr:rowOff>
    </xdr:from>
    <xdr:ext cx="800100" cy="447675"/>
    <xdr:sp>
      <xdr:nvSpPr>
        <xdr:cNvPr id="7" name="AutoShape 14"/>
        <xdr:cNvSpPr>
          <a:spLocks/>
        </xdr:cNvSpPr>
      </xdr:nvSpPr>
      <xdr:spPr>
        <a:xfrm>
          <a:off x="5286375" y="3914775"/>
          <a:ext cx="800100" cy="447675"/>
        </a:xfrm>
        <a:prstGeom prst="wedgeRectCallout">
          <a:avLst>
            <a:gd name="adj1" fmla="val 79763"/>
            <a:gd name="adj2" fmla="val 22342"/>
          </a:avLst>
        </a:prstGeom>
        <a:solidFill>
          <a:srgbClr val="CCFFCC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行を選択して右ｸﾘｯｸ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showGridLines="0" showRowColHeaders="0" tabSelected="1" workbookViewId="0" topLeftCell="A1">
      <selection activeCell="A1" sqref="A1"/>
    </sheetView>
  </sheetViews>
  <sheetFormatPr defaultColWidth="9.140625" defaultRowHeight="12"/>
  <cols>
    <col min="1" max="1" width="3.57421875" style="0" bestFit="1" customWidth="1"/>
    <col min="3" max="3" width="2.7109375" style="0" bestFit="1" customWidth="1"/>
    <col min="5" max="5" width="6.57421875" style="0" customWidth="1"/>
    <col min="10" max="10" width="10.421875" style="0" bestFit="1" customWidth="1"/>
  </cols>
  <sheetData>
    <row r="1" ht="15" customHeight="1"/>
    <row r="2" spans="1:2" ht="15" customHeight="1">
      <c r="A2" s="32" t="s">
        <v>199</v>
      </c>
      <c r="B2" t="s">
        <v>204</v>
      </c>
    </row>
    <row r="3" ht="15" customHeight="1">
      <c r="B3" t="s">
        <v>206</v>
      </c>
    </row>
    <row r="4" ht="15" customHeight="1"/>
    <row r="5" spans="1:2" ht="15" customHeight="1">
      <c r="A5" s="32" t="s">
        <v>199</v>
      </c>
      <c r="B5" s="33" t="s">
        <v>200</v>
      </c>
    </row>
    <row r="6" ht="15" customHeight="1">
      <c r="A6" s="32"/>
    </row>
    <row r="7" spans="1:3" ht="15" customHeight="1">
      <c r="A7" s="32" t="s">
        <v>201</v>
      </c>
      <c r="B7" s="35" t="s">
        <v>202</v>
      </c>
      <c r="C7" t="s">
        <v>218</v>
      </c>
    </row>
    <row r="8" ht="8.25" customHeight="1"/>
    <row r="9" spans="1:3" ht="15" customHeight="1">
      <c r="A9" s="32" t="s">
        <v>201</v>
      </c>
      <c r="B9" s="36" t="s">
        <v>203</v>
      </c>
      <c r="C9" t="s">
        <v>205</v>
      </c>
    </row>
    <row r="10" ht="8.25" customHeight="1"/>
    <row r="11" spans="1:2" ht="15" customHeight="1">
      <c r="A11" s="32" t="s">
        <v>201</v>
      </c>
      <c r="B11" t="s">
        <v>217</v>
      </c>
    </row>
    <row r="12" spans="1:2" ht="15" customHeight="1">
      <c r="A12" s="32"/>
      <c r="B12" t="s">
        <v>214</v>
      </c>
    </row>
    <row r="13" spans="1:2" ht="15" customHeight="1">
      <c r="A13" s="32"/>
      <c r="B13" t="s">
        <v>208</v>
      </c>
    </row>
    <row r="14" spans="1:2" ht="15" customHeight="1">
      <c r="A14" s="32"/>
      <c r="B14" t="s">
        <v>215</v>
      </c>
    </row>
    <row r="15" spans="1:2" ht="15" customHeight="1">
      <c r="A15" s="32"/>
      <c r="B15" t="s">
        <v>221</v>
      </c>
    </row>
    <row r="16" spans="2:3" ht="15" customHeight="1">
      <c r="B16" t="s">
        <v>220</v>
      </c>
      <c r="C16" s="34"/>
    </row>
    <row r="17" ht="15" customHeight="1"/>
    <row r="18" spans="9:11" ht="15" customHeight="1">
      <c r="I18" s="86">
        <v>40581</v>
      </c>
      <c r="J18" s="86"/>
      <c r="K18" s="1" t="s">
        <v>216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mergeCells count="1">
    <mergeCell ref="I18:J18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0"/>
  <sheetViews>
    <sheetView showGridLines="0" workbookViewId="0" topLeftCell="A1">
      <pane ySplit="5" topLeftCell="BM44" activePane="bottomLeft" state="frozen"/>
      <selection pane="topLeft" activeCell="A1" sqref="A1"/>
      <selection pane="bottomLeft" activeCell="H44" sqref="H44"/>
    </sheetView>
  </sheetViews>
  <sheetFormatPr defaultColWidth="9.140625" defaultRowHeight="12"/>
  <cols>
    <col min="1" max="1" width="3.00390625" style="0" customWidth="1"/>
    <col min="2" max="2" width="18.421875" style="0" customWidth="1"/>
    <col min="3" max="6" width="3.00390625" style="1" customWidth="1"/>
    <col min="7" max="7" width="6.7109375" style="1" customWidth="1"/>
    <col min="8" max="8" width="8.8515625" style="1" customWidth="1"/>
    <col min="9" max="10" width="0" style="2" hidden="1" customWidth="1"/>
    <col min="12" max="12" width="6.8515625" style="30" customWidth="1"/>
    <col min="13" max="13" width="3.57421875" style="0" bestFit="1" customWidth="1"/>
    <col min="14" max="14" width="6.8515625" style="30" customWidth="1"/>
    <col min="15" max="15" width="3.57421875" style="0" bestFit="1" customWidth="1"/>
  </cols>
  <sheetData>
    <row r="1" spans="2:12" ht="12.75" thickBot="1">
      <c r="B1" t="s">
        <v>196</v>
      </c>
      <c r="L1" s="30" t="s">
        <v>195</v>
      </c>
    </row>
    <row r="2" spans="2:15" ht="12" customHeight="1">
      <c r="B2" s="87" t="s">
        <v>211</v>
      </c>
      <c r="C2" s="44"/>
      <c r="D2" s="45" t="s">
        <v>186</v>
      </c>
      <c r="E2" s="45"/>
      <c r="F2" s="46" t="s">
        <v>187</v>
      </c>
      <c r="G2" s="91" t="s">
        <v>207</v>
      </c>
      <c r="H2" s="89" t="s">
        <v>209</v>
      </c>
      <c r="L2" s="99">
        <f>SUM(C6:C90)</f>
        <v>32</v>
      </c>
      <c r="M2" s="97" t="s">
        <v>184</v>
      </c>
      <c r="N2" s="95">
        <f>SUM(E6:E90)</f>
        <v>28</v>
      </c>
      <c r="O2" s="93" t="s">
        <v>185</v>
      </c>
    </row>
    <row r="3" spans="2:15" ht="12" customHeight="1" thickBot="1">
      <c r="B3" s="88"/>
      <c r="C3" s="63"/>
      <c r="D3" s="64"/>
      <c r="E3" s="65"/>
      <c r="F3" s="66"/>
      <c r="G3" s="92"/>
      <c r="H3" s="90"/>
      <c r="I3" s="27"/>
      <c r="J3" s="11"/>
      <c r="L3" s="100"/>
      <c r="M3" s="98"/>
      <c r="N3" s="96"/>
      <c r="O3" s="94"/>
    </row>
    <row r="4" spans="2:10" ht="6" customHeight="1">
      <c r="B4" s="67"/>
      <c r="C4" s="63"/>
      <c r="D4" s="64"/>
      <c r="E4" s="65"/>
      <c r="F4" s="64"/>
      <c r="G4" s="68"/>
      <c r="H4" s="69"/>
      <c r="I4" s="27"/>
      <c r="J4" s="11"/>
    </row>
    <row r="5" spans="2:10" ht="0" customHeight="1" hidden="1">
      <c r="B5" s="70" t="s">
        <v>219</v>
      </c>
      <c r="C5" s="72" t="s">
        <v>219</v>
      </c>
      <c r="D5" s="47" t="s">
        <v>219</v>
      </c>
      <c r="E5" s="73" t="s">
        <v>219</v>
      </c>
      <c r="F5" s="47" t="s">
        <v>219</v>
      </c>
      <c r="G5" s="71" t="s">
        <v>219</v>
      </c>
      <c r="H5" s="74" t="s">
        <v>219</v>
      </c>
      <c r="I5" s="27" t="s">
        <v>210</v>
      </c>
      <c r="J5" s="11" t="s">
        <v>210</v>
      </c>
    </row>
    <row r="6" spans="2:10" ht="14.25" customHeight="1">
      <c r="B6" s="52" t="s">
        <v>117</v>
      </c>
      <c r="C6" s="42">
        <f>COUNTIF('記録'!$AD$4:$AH$102,I6)</f>
        <v>0</v>
      </c>
      <c r="D6" s="39" t="s">
        <v>184</v>
      </c>
      <c r="E6" s="38">
        <f>COUNTIF('記録'!$AD$4:$AH$102,J6)</f>
        <v>0</v>
      </c>
      <c r="F6" s="39" t="s">
        <v>185</v>
      </c>
      <c r="G6" s="40">
        <f aca="true" t="shared" si="0" ref="G6:G37">C6+E6</f>
        <v>0</v>
      </c>
      <c r="H6" s="41">
        <f aca="true" t="shared" si="1" ref="H6:H37">C6-E6</f>
        <v>0</v>
      </c>
      <c r="I6" s="27" t="str">
        <f aca="true" t="shared" si="2" ref="I6:I37">B6&amp;$D$2</f>
        <v>安藤○</v>
      </c>
      <c r="J6" s="11" t="str">
        <f aca="true" t="shared" si="3" ref="J6:J37">B6&amp;$F$2</f>
        <v>安藤●</v>
      </c>
    </row>
    <row r="7" spans="2:10" ht="12" customHeight="1">
      <c r="B7" s="53" t="s">
        <v>107</v>
      </c>
      <c r="C7" s="42">
        <f>COUNTIF('記録'!$AD$4:$AH$102,I7)</f>
        <v>0</v>
      </c>
      <c r="D7" s="39" t="s">
        <v>184</v>
      </c>
      <c r="E7" s="38">
        <f>COUNTIF('記録'!$AD$4:$AH$102,J7)</f>
        <v>0</v>
      </c>
      <c r="F7" s="31" t="s">
        <v>185</v>
      </c>
      <c r="G7" s="37">
        <f t="shared" si="0"/>
        <v>0</v>
      </c>
      <c r="H7" s="29">
        <f t="shared" si="1"/>
        <v>0</v>
      </c>
      <c r="I7" s="28" t="str">
        <f t="shared" si="2"/>
        <v>石山○</v>
      </c>
      <c r="J7" s="12" t="str">
        <f t="shared" si="3"/>
        <v>石山●</v>
      </c>
    </row>
    <row r="8" spans="2:10" ht="12" customHeight="1">
      <c r="B8" s="53" t="s">
        <v>78</v>
      </c>
      <c r="C8" s="42">
        <f>COUNTIF('記録'!$AD$4:$AH$102,I8)</f>
        <v>0</v>
      </c>
      <c r="D8" s="39" t="s">
        <v>184</v>
      </c>
      <c r="E8" s="38">
        <f>COUNTIF('記録'!$AD$4:$AH$102,J8)</f>
        <v>2</v>
      </c>
      <c r="F8" s="31" t="s">
        <v>185</v>
      </c>
      <c r="G8" s="37">
        <f t="shared" si="0"/>
        <v>2</v>
      </c>
      <c r="H8" s="29">
        <f t="shared" si="1"/>
        <v>-2</v>
      </c>
      <c r="I8" s="28" t="str">
        <f t="shared" si="2"/>
        <v>伊藤辰○</v>
      </c>
      <c r="J8" s="12" t="str">
        <f t="shared" si="3"/>
        <v>伊藤辰●</v>
      </c>
    </row>
    <row r="9" spans="2:10" ht="12" customHeight="1">
      <c r="B9" s="53" t="s">
        <v>103</v>
      </c>
      <c r="C9" s="42">
        <f>COUNTIF('記録'!$AD$4:$AH$102,I9)</f>
        <v>0</v>
      </c>
      <c r="D9" s="39" t="s">
        <v>184</v>
      </c>
      <c r="E9" s="38">
        <f>COUNTIF('記録'!$AD$4:$AH$102,J9)</f>
        <v>0</v>
      </c>
      <c r="F9" s="31" t="s">
        <v>185</v>
      </c>
      <c r="G9" s="37">
        <f t="shared" si="0"/>
        <v>0</v>
      </c>
      <c r="H9" s="29">
        <f t="shared" si="1"/>
        <v>0</v>
      </c>
      <c r="I9" s="28" t="str">
        <f t="shared" si="2"/>
        <v>井上心○</v>
      </c>
      <c r="J9" s="12" t="str">
        <f t="shared" si="3"/>
        <v>井上心●</v>
      </c>
    </row>
    <row r="10" spans="2:10" ht="12" customHeight="1">
      <c r="B10" s="53" t="s">
        <v>93</v>
      </c>
      <c r="C10" s="42">
        <f>COUNTIF('記録'!$AD$4:$AH$102,I10)</f>
        <v>0</v>
      </c>
      <c r="D10" s="39" t="s">
        <v>184</v>
      </c>
      <c r="E10" s="38">
        <f>COUNTIF('記録'!$AD$4:$AH$102,J10)</f>
        <v>0</v>
      </c>
      <c r="F10" s="31" t="s">
        <v>185</v>
      </c>
      <c r="G10" s="37">
        <f t="shared" si="0"/>
        <v>0</v>
      </c>
      <c r="H10" s="29">
        <f t="shared" si="1"/>
        <v>0</v>
      </c>
      <c r="I10" s="28" t="str">
        <f t="shared" si="2"/>
        <v>岩垂○</v>
      </c>
      <c r="J10" s="12" t="str">
        <f t="shared" si="3"/>
        <v>岩垂●</v>
      </c>
    </row>
    <row r="11" spans="2:10" ht="12" customHeight="1">
      <c r="B11" s="53" t="s">
        <v>126</v>
      </c>
      <c r="C11" s="42">
        <f>COUNTIF('記録'!$AD$4:$AH$102,I11)</f>
        <v>0</v>
      </c>
      <c r="D11" s="39" t="s">
        <v>184</v>
      </c>
      <c r="E11" s="38">
        <f>COUNTIF('記録'!$AD$4:$AH$102,J11)</f>
        <v>0</v>
      </c>
      <c r="F11" s="31" t="s">
        <v>185</v>
      </c>
      <c r="G11" s="37">
        <f t="shared" si="0"/>
        <v>0</v>
      </c>
      <c r="H11" s="29">
        <f t="shared" si="1"/>
        <v>0</v>
      </c>
      <c r="I11" s="28" t="str">
        <f t="shared" si="2"/>
        <v>氏原○</v>
      </c>
      <c r="J11" s="12" t="str">
        <f t="shared" si="3"/>
        <v>氏原●</v>
      </c>
    </row>
    <row r="12" spans="2:10" ht="12" customHeight="1">
      <c r="B12" s="53" t="s">
        <v>66</v>
      </c>
      <c r="C12" s="42">
        <f>COUNTIF('記録'!$AD$4:$AH$102,I12)</f>
        <v>1</v>
      </c>
      <c r="D12" s="39" t="s">
        <v>184</v>
      </c>
      <c r="E12" s="38">
        <f>COUNTIF('記録'!$AD$4:$AH$102,J12)</f>
        <v>0</v>
      </c>
      <c r="F12" s="31" t="s">
        <v>185</v>
      </c>
      <c r="G12" s="37">
        <f t="shared" si="0"/>
        <v>1</v>
      </c>
      <c r="H12" s="29">
        <f t="shared" si="1"/>
        <v>1</v>
      </c>
      <c r="I12" s="28" t="str">
        <f t="shared" si="2"/>
        <v>浦野○</v>
      </c>
      <c r="J12" s="12" t="str">
        <f t="shared" si="3"/>
        <v>浦野●</v>
      </c>
    </row>
    <row r="13" spans="2:10" ht="12" customHeight="1">
      <c r="B13" s="53" t="s">
        <v>128</v>
      </c>
      <c r="C13" s="42">
        <f>COUNTIF('記録'!$AD$4:$AH$102,I13)</f>
        <v>0</v>
      </c>
      <c r="D13" s="39" t="s">
        <v>184</v>
      </c>
      <c r="E13" s="38">
        <f>COUNTIF('記録'!$AD$4:$AH$102,J13)</f>
        <v>0</v>
      </c>
      <c r="F13" s="31" t="s">
        <v>185</v>
      </c>
      <c r="G13" s="37">
        <f t="shared" si="0"/>
        <v>0</v>
      </c>
      <c r="H13" s="29">
        <f t="shared" si="1"/>
        <v>0</v>
      </c>
      <c r="I13" s="28" t="str">
        <f t="shared" si="2"/>
        <v>江戸○</v>
      </c>
      <c r="J13" s="12" t="str">
        <f t="shared" si="3"/>
        <v>江戸●</v>
      </c>
    </row>
    <row r="14" spans="2:10" ht="12" customHeight="1">
      <c r="B14" s="53" t="s">
        <v>94</v>
      </c>
      <c r="C14" s="42">
        <f>COUNTIF('記録'!$AD$4:$AH$102,I14)</f>
        <v>0</v>
      </c>
      <c r="D14" s="39" t="s">
        <v>184</v>
      </c>
      <c r="E14" s="38">
        <f>COUNTIF('記録'!$AD$4:$AH$102,J14)</f>
        <v>0</v>
      </c>
      <c r="F14" s="31" t="s">
        <v>185</v>
      </c>
      <c r="G14" s="37">
        <f t="shared" si="0"/>
        <v>0</v>
      </c>
      <c r="H14" s="29">
        <f t="shared" si="1"/>
        <v>0</v>
      </c>
      <c r="I14" s="28" t="str">
        <f t="shared" si="2"/>
        <v>遠藤晃○</v>
      </c>
      <c r="J14" s="12" t="str">
        <f t="shared" si="3"/>
        <v>遠藤晃●</v>
      </c>
    </row>
    <row r="15" spans="2:10" ht="12" customHeight="1">
      <c r="B15" s="53" t="s">
        <v>96</v>
      </c>
      <c r="C15" s="42">
        <f>COUNTIF('記録'!$AD$4:$AH$102,I15)</f>
        <v>0</v>
      </c>
      <c r="D15" s="39" t="s">
        <v>184</v>
      </c>
      <c r="E15" s="38">
        <f>COUNTIF('記録'!$AD$4:$AH$102,J15)</f>
        <v>0</v>
      </c>
      <c r="F15" s="31" t="s">
        <v>185</v>
      </c>
      <c r="G15" s="37">
        <f t="shared" si="0"/>
        <v>0</v>
      </c>
      <c r="H15" s="29">
        <f t="shared" si="1"/>
        <v>0</v>
      </c>
      <c r="I15" s="28" t="str">
        <f t="shared" si="2"/>
        <v>遠藤裕○</v>
      </c>
      <c r="J15" s="12" t="str">
        <f t="shared" si="3"/>
        <v>遠藤裕●</v>
      </c>
    </row>
    <row r="16" spans="2:10" ht="12" customHeight="1">
      <c r="B16" s="53" t="s">
        <v>119</v>
      </c>
      <c r="C16" s="42">
        <f>COUNTIF('記録'!$AD$4:$AH$102,I16)</f>
        <v>0</v>
      </c>
      <c r="D16" s="39" t="s">
        <v>184</v>
      </c>
      <c r="E16" s="38">
        <f>COUNTIF('記録'!$AD$4:$AH$102,J16)</f>
        <v>0</v>
      </c>
      <c r="F16" s="31" t="s">
        <v>185</v>
      </c>
      <c r="G16" s="37">
        <f t="shared" si="0"/>
        <v>0</v>
      </c>
      <c r="H16" s="29">
        <f t="shared" si="1"/>
        <v>0</v>
      </c>
      <c r="I16" s="28" t="str">
        <f t="shared" si="2"/>
        <v>大内義○</v>
      </c>
      <c r="J16" s="12" t="str">
        <f t="shared" si="3"/>
        <v>大内義●</v>
      </c>
    </row>
    <row r="17" spans="2:10" ht="12" customHeight="1">
      <c r="B17" s="53" t="s">
        <v>124</v>
      </c>
      <c r="C17" s="42">
        <f>COUNTIF('記録'!$AD$4:$AH$102,I17)</f>
        <v>0</v>
      </c>
      <c r="D17" s="39" t="s">
        <v>184</v>
      </c>
      <c r="E17" s="38">
        <f>COUNTIF('記録'!$AD$4:$AH$102,J17)</f>
        <v>0</v>
      </c>
      <c r="F17" s="31" t="s">
        <v>185</v>
      </c>
      <c r="G17" s="37">
        <f t="shared" si="0"/>
        <v>0</v>
      </c>
      <c r="H17" s="29">
        <f t="shared" si="1"/>
        <v>0</v>
      </c>
      <c r="I17" s="28" t="str">
        <f t="shared" si="2"/>
        <v>大塚○</v>
      </c>
      <c r="J17" s="12" t="str">
        <f t="shared" si="3"/>
        <v>大塚●</v>
      </c>
    </row>
    <row r="18" spans="2:10" ht="12" customHeight="1">
      <c r="B18" s="53" t="s">
        <v>130</v>
      </c>
      <c r="C18" s="42">
        <f>COUNTIF('記録'!$AD$4:$AH$102,I18)</f>
        <v>0</v>
      </c>
      <c r="D18" s="39" t="s">
        <v>184</v>
      </c>
      <c r="E18" s="38">
        <f>COUNTIF('記録'!$AD$4:$AH$102,J18)</f>
        <v>0</v>
      </c>
      <c r="F18" s="31" t="s">
        <v>185</v>
      </c>
      <c r="G18" s="37">
        <f t="shared" si="0"/>
        <v>0</v>
      </c>
      <c r="H18" s="29">
        <f t="shared" si="1"/>
        <v>0</v>
      </c>
      <c r="I18" s="28" t="str">
        <f t="shared" si="2"/>
        <v>大橋○</v>
      </c>
      <c r="J18" s="12" t="str">
        <f t="shared" si="3"/>
        <v>大橋●</v>
      </c>
    </row>
    <row r="19" spans="2:10" ht="12" customHeight="1">
      <c r="B19" s="53" t="s">
        <v>95</v>
      </c>
      <c r="C19" s="42">
        <f>COUNTIF('記録'!$AD$4:$AH$102,I19)</f>
        <v>0</v>
      </c>
      <c r="D19" s="39" t="s">
        <v>184</v>
      </c>
      <c r="E19" s="38">
        <f>COUNTIF('記録'!$AD$4:$AH$102,J19)</f>
        <v>0</v>
      </c>
      <c r="F19" s="31" t="s">
        <v>185</v>
      </c>
      <c r="G19" s="37">
        <f t="shared" si="0"/>
        <v>0</v>
      </c>
      <c r="H19" s="29">
        <f t="shared" si="1"/>
        <v>0</v>
      </c>
      <c r="I19" s="28" t="str">
        <f t="shared" si="2"/>
        <v>小川○</v>
      </c>
      <c r="J19" s="12" t="str">
        <f t="shared" si="3"/>
        <v>小川●</v>
      </c>
    </row>
    <row r="20" spans="2:10" ht="12" customHeight="1">
      <c r="B20" s="53" t="s">
        <v>110</v>
      </c>
      <c r="C20" s="42">
        <f>COUNTIF('記録'!$AD$4:$AH$102,I20)</f>
        <v>0</v>
      </c>
      <c r="D20" s="39" t="s">
        <v>184</v>
      </c>
      <c r="E20" s="38">
        <f>COUNTIF('記録'!$AD$4:$AH$102,J20)</f>
        <v>0</v>
      </c>
      <c r="F20" s="31" t="s">
        <v>185</v>
      </c>
      <c r="G20" s="37">
        <f t="shared" si="0"/>
        <v>0</v>
      </c>
      <c r="H20" s="29">
        <f t="shared" si="1"/>
        <v>0</v>
      </c>
      <c r="I20" s="28" t="str">
        <f t="shared" si="2"/>
        <v>小田嶋○</v>
      </c>
      <c r="J20" s="12" t="str">
        <f t="shared" si="3"/>
        <v>小田嶋●</v>
      </c>
    </row>
    <row r="21" spans="2:10" ht="12" customHeight="1">
      <c r="B21" s="53" t="s">
        <v>113</v>
      </c>
      <c r="C21" s="42">
        <f>COUNTIF('記録'!$AD$4:$AH$102,I21)</f>
        <v>0</v>
      </c>
      <c r="D21" s="39" t="s">
        <v>184</v>
      </c>
      <c r="E21" s="38">
        <f>COUNTIF('記録'!$AD$4:$AH$102,J21)</f>
        <v>0</v>
      </c>
      <c r="F21" s="31" t="s">
        <v>185</v>
      </c>
      <c r="G21" s="37">
        <f t="shared" si="0"/>
        <v>0</v>
      </c>
      <c r="H21" s="29">
        <f t="shared" si="1"/>
        <v>0</v>
      </c>
      <c r="I21" s="28" t="str">
        <f t="shared" si="2"/>
        <v>小野○</v>
      </c>
      <c r="J21" s="12" t="str">
        <f t="shared" si="3"/>
        <v>小野●</v>
      </c>
    </row>
    <row r="22" spans="2:10" ht="12" customHeight="1">
      <c r="B22" s="53" t="s">
        <v>92</v>
      </c>
      <c r="C22" s="42">
        <f>COUNTIF('記録'!$AD$4:$AH$102,I22)</f>
        <v>0</v>
      </c>
      <c r="D22" s="39" t="s">
        <v>184</v>
      </c>
      <c r="E22" s="38">
        <f>COUNTIF('記録'!$AD$4:$AH$102,J22)</f>
        <v>0</v>
      </c>
      <c r="F22" s="31" t="s">
        <v>185</v>
      </c>
      <c r="G22" s="37">
        <f t="shared" si="0"/>
        <v>0</v>
      </c>
      <c r="H22" s="29">
        <f t="shared" si="1"/>
        <v>0</v>
      </c>
      <c r="I22" s="28" t="str">
        <f t="shared" si="2"/>
        <v>加瀬○</v>
      </c>
      <c r="J22" s="12" t="str">
        <f t="shared" si="3"/>
        <v>加瀬●</v>
      </c>
    </row>
    <row r="23" spans="2:10" ht="12" customHeight="1">
      <c r="B23" s="53" t="s">
        <v>72</v>
      </c>
      <c r="C23" s="42">
        <f>COUNTIF('記録'!$AD$4:$AH$102,I23)</f>
        <v>1</v>
      </c>
      <c r="D23" s="39" t="s">
        <v>184</v>
      </c>
      <c r="E23" s="38">
        <f>COUNTIF('記録'!$AD$4:$AH$102,J23)</f>
        <v>1</v>
      </c>
      <c r="F23" s="31" t="s">
        <v>185</v>
      </c>
      <c r="G23" s="37">
        <f t="shared" si="0"/>
        <v>2</v>
      </c>
      <c r="H23" s="29">
        <f t="shared" si="1"/>
        <v>0</v>
      </c>
      <c r="I23" s="28" t="str">
        <f t="shared" si="2"/>
        <v>勝又○</v>
      </c>
      <c r="J23" s="12" t="str">
        <f t="shared" si="3"/>
        <v>勝又●</v>
      </c>
    </row>
    <row r="24" spans="2:10" ht="12" customHeight="1">
      <c r="B24" s="53" t="s">
        <v>190</v>
      </c>
      <c r="C24" s="42">
        <f>COUNTIF('記録'!$AD$4:$AH$102,I24)</f>
        <v>0</v>
      </c>
      <c r="D24" s="39" t="s">
        <v>184</v>
      </c>
      <c r="E24" s="38">
        <f>COUNTIF('記録'!$AD$4:$AH$102,J24)</f>
        <v>0</v>
      </c>
      <c r="F24" s="31" t="s">
        <v>185</v>
      </c>
      <c r="G24" s="37">
        <f t="shared" si="0"/>
        <v>0</v>
      </c>
      <c r="H24" s="29">
        <f t="shared" si="1"/>
        <v>0</v>
      </c>
      <c r="I24" s="28" t="str">
        <f t="shared" si="2"/>
        <v>菊地○</v>
      </c>
      <c r="J24" s="12" t="str">
        <f t="shared" si="3"/>
        <v>菊地●</v>
      </c>
    </row>
    <row r="25" spans="2:10" ht="12" customHeight="1">
      <c r="B25" s="53" t="s">
        <v>100</v>
      </c>
      <c r="C25" s="42">
        <f>COUNTIF('記録'!$AD$4:$AH$102,I25)</f>
        <v>0</v>
      </c>
      <c r="D25" s="39" t="s">
        <v>184</v>
      </c>
      <c r="E25" s="38">
        <f>COUNTIF('記録'!$AD$4:$AH$102,J25)</f>
        <v>0</v>
      </c>
      <c r="F25" s="31" t="s">
        <v>185</v>
      </c>
      <c r="G25" s="37">
        <f t="shared" si="0"/>
        <v>0</v>
      </c>
      <c r="H25" s="29">
        <f t="shared" si="1"/>
        <v>0</v>
      </c>
      <c r="I25" s="28" t="str">
        <f t="shared" si="2"/>
        <v>北原あ○</v>
      </c>
      <c r="J25" s="12" t="str">
        <f t="shared" si="3"/>
        <v>北原あ●</v>
      </c>
    </row>
    <row r="26" spans="2:10" ht="12" customHeight="1">
      <c r="B26" s="53" t="s">
        <v>89</v>
      </c>
      <c r="C26" s="42">
        <f>COUNTIF('記録'!$AD$4:$AH$102,I26)</f>
        <v>0</v>
      </c>
      <c r="D26" s="39" t="s">
        <v>184</v>
      </c>
      <c r="E26" s="38">
        <f>COUNTIF('記録'!$AD$4:$AH$102,J26)</f>
        <v>0</v>
      </c>
      <c r="F26" s="31" t="s">
        <v>185</v>
      </c>
      <c r="G26" s="37">
        <f t="shared" si="0"/>
        <v>0</v>
      </c>
      <c r="H26" s="29">
        <f t="shared" si="1"/>
        <v>0</v>
      </c>
      <c r="I26" s="28" t="str">
        <f t="shared" si="2"/>
        <v>北原正○</v>
      </c>
      <c r="J26" s="12" t="str">
        <f t="shared" si="3"/>
        <v>北原正●</v>
      </c>
    </row>
    <row r="27" spans="2:10" ht="12" customHeight="1">
      <c r="B27" s="53" t="s">
        <v>133</v>
      </c>
      <c r="C27" s="42">
        <f>COUNTIF('記録'!$AD$4:$AH$102,I27)</f>
        <v>0</v>
      </c>
      <c r="D27" s="39" t="s">
        <v>184</v>
      </c>
      <c r="E27" s="38">
        <f>COUNTIF('記録'!$AD$4:$AH$102,J27)</f>
        <v>0</v>
      </c>
      <c r="F27" s="31" t="s">
        <v>185</v>
      </c>
      <c r="G27" s="37">
        <f t="shared" si="0"/>
        <v>0</v>
      </c>
      <c r="H27" s="29">
        <f t="shared" si="1"/>
        <v>0</v>
      </c>
      <c r="I27" s="28" t="str">
        <f t="shared" si="2"/>
        <v>北原龍○</v>
      </c>
      <c r="J27" s="12" t="str">
        <f t="shared" si="3"/>
        <v>北原龍●</v>
      </c>
    </row>
    <row r="28" spans="2:10" ht="12" customHeight="1">
      <c r="B28" s="53" t="s">
        <v>67</v>
      </c>
      <c r="C28" s="42">
        <f>COUNTIF('記録'!$AD$4:$AH$102,I28)</f>
        <v>3</v>
      </c>
      <c r="D28" s="39" t="s">
        <v>184</v>
      </c>
      <c r="E28" s="38">
        <f>COUNTIF('記録'!$AD$4:$AH$102,J28)</f>
        <v>1</v>
      </c>
      <c r="F28" s="31" t="s">
        <v>185</v>
      </c>
      <c r="G28" s="37">
        <f t="shared" si="0"/>
        <v>4</v>
      </c>
      <c r="H28" s="29">
        <f t="shared" si="1"/>
        <v>2</v>
      </c>
      <c r="I28" s="28" t="str">
        <f t="shared" si="2"/>
        <v>木下○</v>
      </c>
      <c r="J28" s="12" t="str">
        <f t="shared" si="3"/>
        <v>木下●</v>
      </c>
    </row>
    <row r="29" spans="2:10" ht="12" customHeight="1">
      <c r="B29" s="53" t="s">
        <v>82</v>
      </c>
      <c r="C29" s="42">
        <f>COUNTIF('記録'!$AD$4:$AH$102,I29)</f>
        <v>2</v>
      </c>
      <c r="D29" s="39" t="s">
        <v>184</v>
      </c>
      <c r="E29" s="38">
        <f>COUNTIF('記録'!$AD$4:$AH$102,J29)</f>
        <v>0</v>
      </c>
      <c r="F29" s="31" t="s">
        <v>185</v>
      </c>
      <c r="G29" s="37">
        <f t="shared" si="0"/>
        <v>2</v>
      </c>
      <c r="H29" s="29">
        <f t="shared" si="1"/>
        <v>2</v>
      </c>
      <c r="I29" s="28" t="str">
        <f t="shared" si="2"/>
        <v>木村○</v>
      </c>
      <c r="J29" s="12" t="str">
        <f t="shared" si="3"/>
        <v>木村●</v>
      </c>
    </row>
    <row r="30" spans="2:10" ht="12" customHeight="1">
      <c r="B30" s="53" t="s">
        <v>63</v>
      </c>
      <c r="C30" s="42">
        <f>COUNTIF('記録'!$AD$4:$AH$102,I30)</f>
        <v>2</v>
      </c>
      <c r="D30" s="39" t="s">
        <v>184</v>
      </c>
      <c r="E30" s="38">
        <f>COUNTIF('記録'!$AD$4:$AH$102,J30)</f>
        <v>0</v>
      </c>
      <c r="F30" s="31" t="s">
        <v>185</v>
      </c>
      <c r="G30" s="37">
        <f t="shared" si="0"/>
        <v>2</v>
      </c>
      <c r="H30" s="29">
        <f t="shared" si="1"/>
        <v>2</v>
      </c>
      <c r="I30" s="28" t="str">
        <f t="shared" si="2"/>
        <v>草壁美○</v>
      </c>
      <c r="J30" s="12" t="str">
        <f t="shared" si="3"/>
        <v>草壁美●</v>
      </c>
    </row>
    <row r="31" spans="2:10" ht="12" customHeight="1">
      <c r="B31" s="53" t="s">
        <v>62</v>
      </c>
      <c r="C31" s="42">
        <f>COUNTIF('記録'!$AD$4:$AH$102,I31)</f>
        <v>0</v>
      </c>
      <c r="D31" s="39" t="s">
        <v>184</v>
      </c>
      <c r="E31" s="38">
        <f>COUNTIF('記録'!$AD$4:$AH$102,J31)</f>
        <v>2</v>
      </c>
      <c r="F31" s="31" t="s">
        <v>185</v>
      </c>
      <c r="G31" s="37">
        <f t="shared" si="0"/>
        <v>2</v>
      </c>
      <c r="H31" s="29">
        <f t="shared" si="1"/>
        <v>-2</v>
      </c>
      <c r="I31" s="28" t="str">
        <f t="shared" si="2"/>
        <v>熊谷○</v>
      </c>
      <c r="J31" s="12" t="str">
        <f t="shared" si="3"/>
        <v>熊谷●</v>
      </c>
    </row>
    <row r="32" spans="2:10" ht="12" customHeight="1">
      <c r="B32" s="53" t="s">
        <v>120</v>
      </c>
      <c r="C32" s="42">
        <f>COUNTIF('記録'!$AD$4:$AH$102,I32)</f>
        <v>0</v>
      </c>
      <c r="D32" s="39" t="s">
        <v>184</v>
      </c>
      <c r="E32" s="38">
        <f>COUNTIF('記録'!$AD$4:$AH$102,J32)</f>
        <v>0</v>
      </c>
      <c r="F32" s="31" t="s">
        <v>185</v>
      </c>
      <c r="G32" s="37">
        <f t="shared" si="0"/>
        <v>0</v>
      </c>
      <c r="H32" s="29">
        <f t="shared" si="1"/>
        <v>0</v>
      </c>
      <c r="I32" s="28" t="str">
        <f t="shared" si="2"/>
        <v>熊谷優○</v>
      </c>
      <c r="J32" s="12" t="str">
        <f t="shared" si="3"/>
        <v>熊谷優●</v>
      </c>
    </row>
    <row r="33" spans="2:10" ht="12" customHeight="1">
      <c r="B33" s="53" t="s">
        <v>104</v>
      </c>
      <c r="C33" s="42">
        <f>COUNTIF('記録'!$AD$4:$AH$102,I33)</f>
        <v>0</v>
      </c>
      <c r="D33" s="39" t="s">
        <v>184</v>
      </c>
      <c r="E33" s="38">
        <f>COUNTIF('記録'!$AD$4:$AH$102,J33)</f>
        <v>0</v>
      </c>
      <c r="F33" s="31" t="s">
        <v>185</v>
      </c>
      <c r="G33" s="37">
        <f t="shared" si="0"/>
        <v>0</v>
      </c>
      <c r="H33" s="29">
        <f t="shared" si="1"/>
        <v>0</v>
      </c>
      <c r="I33" s="28" t="str">
        <f t="shared" si="2"/>
        <v>郷田○</v>
      </c>
      <c r="J33" s="12" t="str">
        <f t="shared" si="3"/>
        <v>郷田●</v>
      </c>
    </row>
    <row r="34" spans="2:10" ht="12" customHeight="1">
      <c r="B34" s="53" t="s">
        <v>86</v>
      </c>
      <c r="C34" s="42">
        <f>COUNTIF('記録'!$AD$4:$AH$102,I34)</f>
        <v>0</v>
      </c>
      <c r="D34" s="39" t="s">
        <v>184</v>
      </c>
      <c r="E34" s="38">
        <f>COUNTIF('記録'!$AD$4:$AH$102,J34)</f>
        <v>2</v>
      </c>
      <c r="F34" s="31" t="s">
        <v>185</v>
      </c>
      <c r="G34" s="37">
        <f t="shared" si="0"/>
        <v>2</v>
      </c>
      <c r="H34" s="29">
        <f t="shared" si="1"/>
        <v>-2</v>
      </c>
      <c r="I34" s="28" t="str">
        <f t="shared" si="2"/>
        <v>小林軍○</v>
      </c>
      <c r="J34" s="12" t="str">
        <f t="shared" si="3"/>
        <v>小林軍●</v>
      </c>
    </row>
    <row r="35" spans="2:10" ht="12" customHeight="1">
      <c r="B35" s="53" t="s">
        <v>91</v>
      </c>
      <c r="C35" s="42">
        <f>COUNTIF('記録'!$AD$4:$AH$102,I35)</f>
        <v>0</v>
      </c>
      <c r="D35" s="39" t="s">
        <v>184</v>
      </c>
      <c r="E35" s="38">
        <f>COUNTIF('記録'!$AD$4:$AH$102,J35)</f>
        <v>0</v>
      </c>
      <c r="F35" s="31" t="s">
        <v>185</v>
      </c>
      <c r="G35" s="37">
        <f t="shared" si="0"/>
        <v>0</v>
      </c>
      <c r="H35" s="29">
        <f t="shared" si="1"/>
        <v>0</v>
      </c>
      <c r="I35" s="28" t="str">
        <f t="shared" si="2"/>
        <v>小針○</v>
      </c>
      <c r="J35" s="12" t="str">
        <f t="shared" si="3"/>
        <v>小針●</v>
      </c>
    </row>
    <row r="36" spans="2:10" ht="12" customHeight="1">
      <c r="B36" s="53" t="s">
        <v>97</v>
      </c>
      <c r="C36" s="42">
        <f>COUNTIF('記録'!$AD$4:$AH$102,I36)</f>
        <v>0</v>
      </c>
      <c r="D36" s="39" t="s">
        <v>184</v>
      </c>
      <c r="E36" s="38">
        <f>COUNTIF('記録'!$AD$4:$AH$102,J36)</f>
        <v>0</v>
      </c>
      <c r="F36" s="31" t="s">
        <v>185</v>
      </c>
      <c r="G36" s="37">
        <f t="shared" si="0"/>
        <v>0</v>
      </c>
      <c r="H36" s="29">
        <f t="shared" si="1"/>
        <v>0</v>
      </c>
      <c r="I36" s="28" t="str">
        <f t="shared" si="2"/>
        <v>西条寛○</v>
      </c>
      <c r="J36" s="12" t="str">
        <f t="shared" si="3"/>
        <v>西条寛●</v>
      </c>
    </row>
    <row r="37" spans="2:10" ht="12" customHeight="1">
      <c r="B37" s="53" t="s">
        <v>84</v>
      </c>
      <c r="C37" s="42">
        <f>COUNTIF('記録'!$AD$4:$AH$102,I37)</f>
        <v>1</v>
      </c>
      <c r="D37" s="39" t="s">
        <v>184</v>
      </c>
      <c r="E37" s="38">
        <f>COUNTIF('記録'!$AD$4:$AH$102,J37)</f>
        <v>1</v>
      </c>
      <c r="F37" s="31" t="s">
        <v>185</v>
      </c>
      <c r="G37" s="37">
        <f t="shared" si="0"/>
        <v>2</v>
      </c>
      <c r="H37" s="29">
        <f t="shared" si="1"/>
        <v>0</v>
      </c>
      <c r="I37" s="28" t="str">
        <f t="shared" si="2"/>
        <v>佐藤和○</v>
      </c>
      <c r="J37" s="12" t="str">
        <f t="shared" si="3"/>
        <v>佐藤和●</v>
      </c>
    </row>
    <row r="38" spans="2:10" ht="12" customHeight="1">
      <c r="B38" s="53" t="s">
        <v>70</v>
      </c>
      <c r="C38" s="42">
        <f>COUNTIF('記録'!$AD$4:$AH$102,I38)</f>
        <v>0</v>
      </c>
      <c r="D38" s="39" t="s">
        <v>184</v>
      </c>
      <c r="E38" s="38">
        <f>COUNTIF('記録'!$AD$4:$AH$102,J38)</f>
        <v>5</v>
      </c>
      <c r="F38" s="31" t="s">
        <v>185</v>
      </c>
      <c r="G38" s="37">
        <f aca="true" t="shared" si="4" ref="G38:G69">C38+E38</f>
        <v>5</v>
      </c>
      <c r="H38" s="29">
        <f aca="true" t="shared" si="5" ref="H38:H69">C38-E38</f>
        <v>-5</v>
      </c>
      <c r="I38" s="28" t="str">
        <f aca="true" t="shared" si="6" ref="I38:I69">B38&amp;$D$2</f>
        <v>澤野○</v>
      </c>
      <c r="J38" s="12" t="str">
        <f aca="true" t="shared" si="7" ref="J38:J69">B38&amp;$F$2</f>
        <v>澤野●</v>
      </c>
    </row>
    <row r="39" spans="2:10" ht="12" customHeight="1">
      <c r="B39" s="53" t="s">
        <v>125</v>
      </c>
      <c r="C39" s="42">
        <f>COUNTIF('記録'!$AD$4:$AH$102,I39)</f>
        <v>0</v>
      </c>
      <c r="D39" s="39" t="s">
        <v>184</v>
      </c>
      <c r="E39" s="38">
        <f>COUNTIF('記録'!$AD$4:$AH$102,J39)</f>
        <v>0</v>
      </c>
      <c r="F39" s="31" t="s">
        <v>185</v>
      </c>
      <c r="G39" s="37">
        <f t="shared" si="4"/>
        <v>0</v>
      </c>
      <c r="H39" s="29">
        <f t="shared" si="5"/>
        <v>0</v>
      </c>
      <c r="I39" s="28" t="str">
        <f t="shared" si="6"/>
        <v>下田○</v>
      </c>
      <c r="J39" s="12" t="str">
        <f t="shared" si="7"/>
        <v>下田●</v>
      </c>
    </row>
    <row r="40" spans="2:10" ht="12" customHeight="1">
      <c r="B40" s="53" t="s">
        <v>127</v>
      </c>
      <c r="C40" s="42">
        <f>COUNTIF('記録'!$AD$4:$AH$102,I40)</f>
        <v>0</v>
      </c>
      <c r="D40" s="39" t="s">
        <v>184</v>
      </c>
      <c r="E40" s="38">
        <f>COUNTIF('記録'!$AD$4:$AH$102,J40)</f>
        <v>0</v>
      </c>
      <c r="F40" s="31" t="s">
        <v>185</v>
      </c>
      <c r="G40" s="37">
        <f t="shared" si="4"/>
        <v>0</v>
      </c>
      <c r="H40" s="29">
        <f t="shared" si="5"/>
        <v>0</v>
      </c>
      <c r="I40" s="28" t="str">
        <f t="shared" si="6"/>
        <v>荘司○</v>
      </c>
      <c r="J40" s="12" t="str">
        <f t="shared" si="7"/>
        <v>荘司●</v>
      </c>
    </row>
    <row r="41" spans="2:10" ht="12" customHeight="1">
      <c r="B41" s="53" t="s">
        <v>134</v>
      </c>
      <c r="C41" s="42">
        <f>COUNTIF('記録'!$AD$4:$AH$102,I41)</f>
        <v>0</v>
      </c>
      <c r="D41" s="39" t="s">
        <v>184</v>
      </c>
      <c r="E41" s="38">
        <f>COUNTIF('記録'!$AD$4:$AH$102,J41)</f>
        <v>0</v>
      </c>
      <c r="F41" s="31" t="s">
        <v>185</v>
      </c>
      <c r="G41" s="37">
        <f t="shared" si="4"/>
        <v>0</v>
      </c>
      <c r="H41" s="29">
        <f t="shared" si="5"/>
        <v>0</v>
      </c>
      <c r="I41" s="28" t="str">
        <f t="shared" si="6"/>
        <v>新保○</v>
      </c>
      <c r="J41" s="12" t="str">
        <f t="shared" si="7"/>
        <v>新保●</v>
      </c>
    </row>
    <row r="42" spans="2:10" ht="12" customHeight="1">
      <c r="B42" s="53" t="s">
        <v>80</v>
      </c>
      <c r="C42" s="42">
        <f>COUNTIF('記録'!$AD$4:$AH$102,I42)</f>
        <v>0</v>
      </c>
      <c r="D42" s="39" t="s">
        <v>184</v>
      </c>
      <c r="E42" s="38">
        <f>COUNTIF('記録'!$AD$4:$AH$102,J42)</f>
        <v>1</v>
      </c>
      <c r="F42" s="31" t="s">
        <v>185</v>
      </c>
      <c r="G42" s="37">
        <f t="shared" si="4"/>
        <v>1</v>
      </c>
      <c r="H42" s="29">
        <f t="shared" si="5"/>
        <v>-1</v>
      </c>
      <c r="I42" s="28" t="str">
        <f t="shared" si="6"/>
        <v>須貝○</v>
      </c>
      <c r="J42" s="12" t="str">
        <f t="shared" si="7"/>
        <v>須貝●</v>
      </c>
    </row>
    <row r="43" spans="2:10" ht="12" customHeight="1">
      <c r="B43" s="53" t="s">
        <v>132</v>
      </c>
      <c r="C43" s="42">
        <f>COUNTIF('記録'!$AD$4:$AH$102,I43)</f>
        <v>0</v>
      </c>
      <c r="D43" s="39" t="s">
        <v>184</v>
      </c>
      <c r="E43" s="38">
        <f>COUNTIF('記録'!$AD$4:$AH$102,J43)</f>
        <v>0</v>
      </c>
      <c r="F43" s="31" t="s">
        <v>185</v>
      </c>
      <c r="G43" s="37">
        <f t="shared" si="4"/>
        <v>0</v>
      </c>
      <c r="H43" s="29">
        <f t="shared" si="5"/>
        <v>0</v>
      </c>
      <c r="I43" s="28" t="str">
        <f t="shared" si="6"/>
        <v>菅野○</v>
      </c>
      <c r="J43" s="12" t="str">
        <f t="shared" si="7"/>
        <v>菅野●</v>
      </c>
    </row>
    <row r="44" spans="2:10" ht="12" customHeight="1">
      <c r="B44" s="53" t="s">
        <v>83</v>
      </c>
      <c r="C44" s="42">
        <f>COUNTIF('記録'!$AD$4:$AH$102,I44)</f>
        <v>1</v>
      </c>
      <c r="D44" s="39" t="s">
        <v>184</v>
      </c>
      <c r="E44" s="38">
        <f>COUNTIF('記録'!$AD$4:$AH$102,J44)</f>
        <v>0</v>
      </c>
      <c r="F44" s="31" t="s">
        <v>185</v>
      </c>
      <c r="G44" s="37">
        <f t="shared" si="4"/>
        <v>1</v>
      </c>
      <c r="H44" s="29">
        <f t="shared" si="5"/>
        <v>1</v>
      </c>
      <c r="I44" s="28" t="str">
        <f t="shared" si="6"/>
        <v>鈴木博○</v>
      </c>
      <c r="J44" s="12" t="str">
        <f t="shared" si="7"/>
        <v>鈴木博●</v>
      </c>
    </row>
    <row r="45" spans="2:10" ht="12" customHeight="1">
      <c r="B45" s="53" t="s">
        <v>99</v>
      </c>
      <c r="C45" s="42">
        <f>COUNTIF('記録'!$AD$4:$AH$102,I45)</f>
        <v>0</v>
      </c>
      <c r="D45" s="39" t="s">
        <v>184</v>
      </c>
      <c r="E45" s="38">
        <f>COUNTIF('記録'!$AD$4:$AH$102,J45)</f>
        <v>0</v>
      </c>
      <c r="F45" s="31" t="s">
        <v>185</v>
      </c>
      <c r="G45" s="37">
        <f t="shared" si="4"/>
        <v>0</v>
      </c>
      <c r="H45" s="29">
        <f t="shared" si="5"/>
        <v>0</v>
      </c>
      <c r="I45" s="28" t="str">
        <f t="shared" si="6"/>
        <v>清野○</v>
      </c>
      <c r="J45" s="12" t="str">
        <f t="shared" si="7"/>
        <v>清野●</v>
      </c>
    </row>
    <row r="46" spans="2:10" ht="12" customHeight="1">
      <c r="B46" s="53" t="s">
        <v>123</v>
      </c>
      <c r="C46" s="42">
        <f>COUNTIF('記録'!$AD$4:$AH$102,I46)</f>
        <v>0</v>
      </c>
      <c r="D46" s="39" t="s">
        <v>184</v>
      </c>
      <c r="E46" s="38">
        <f>COUNTIF('記録'!$AD$4:$AH$102,J46)</f>
        <v>0</v>
      </c>
      <c r="F46" s="31" t="s">
        <v>185</v>
      </c>
      <c r="G46" s="37">
        <f t="shared" si="4"/>
        <v>0</v>
      </c>
      <c r="H46" s="29">
        <f t="shared" si="5"/>
        <v>0</v>
      </c>
      <c r="I46" s="28" t="str">
        <f t="shared" si="6"/>
        <v>鷹石富○</v>
      </c>
      <c r="J46" s="12" t="str">
        <f t="shared" si="7"/>
        <v>鷹石富●</v>
      </c>
    </row>
    <row r="47" spans="2:10" ht="12" customHeight="1">
      <c r="B47" s="53" t="s">
        <v>121</v>
      </c>
      <c r="C47" s="42">
        <f>COUNTIF('記録'!$AD$4:$AH$102,I47)</f>
        <v>0</v>
      </c>
      <c r="D47" s="39" t="s">
        <v>184</v>
      </c>
      <c r="E47" s="38">
        <f>COUNTIF('記録'!$AD$4:$AH$102,J47)</f>
        <v>0</v>
      </c>
      <c r="F47" s="31" t="s">
        <v>185</v>
      </c>
      <c r="G47" s="37">
        <f t="shared" si="4"/>
        <v>0</v>
      </c>
      <c r="H47" s="29">
        <f t="shared" si="5"/>
        <v>0</v>
      </c>
      <c r="I47" s="28" t="str">
        <f t="shared" si="6"/>
        <v>鷹石恵○</v>
      </c>
      <c r="J47" s="12" t="str">
        <f t="shared" si="7"/>
        <v>鷹石恵●</v>
      </c>
    </row>
    <row r="48" spans="2:10" ht="12" customHeight="1">
      <c r="B48" s="53" t="s">
        <v>81</v>
      </c>
      <c r="C48" s="42">
        <f>COUNTIF('記録'!$AD$4:$AH$102,I48)</f>
        <v>3</v>
      </c>
      <c r="D48" s="39" t="s">
        <v>184</v>
      </c>
      <c r="E48" s="38">
        <f>COUNTIF('記録'!$AD$4:$AH$102,J48)</f>
        <v>0</v>
      </c>
      <c r="F48" s="31" t="s">
        <v>185</v>
      </c>
      <c r="G48" s="37">
        <f t="shared" si="4"/>
        <v>3</v>
      </c>
      <c r="H48" s="29">
        <f t="shared" si="5"/>
        <v>3</v>
      </c>
      <c r="I48" s="28" t="str">
        <f t="shared" si="6"/>
        <v>高橋忠○</v>
      </c>
      <c r="J48" s="12" t="str">
        <f t="shared" si="7"/>
        <v>高橋忠●</v>
      </c>
    </row>
    <row r="49" spans="2:10" ht="12" customHeight="1">
      <c r="B49" s="53" t="s">
        <v>69</v>
      </c>
      <c r="C49" s="42">
        <f>COUNTIF('記録'!$AD$4:$AH$102,I49)</f>
        <v>3</v>
      </c>
      <c r="D49" s="39" t="s">
        <v>184</v>
      </c>
      <c r="E49" s="38">
        <f>COUNTIF('記録'!$AD$4:$AH$102,J49)</f>
        <v>0</v>
      </c>
      <c r="F49" s="31" t="s">
        <v>185</v>
      </c>
      <c r="G49" s="37">
        <f t="shared" si="4"/>
        <v>3</v>
      </c>
      <c r="H49" s="29">
        <f t="shared" si="5"/>
        <v>3</v>
      </c>
      <c r="I49" s="28" t="str">
        <f t="shared" si="6"/>
        <v>田口○</v>
      </c>
      <c r="J49" s="12" t="str">
        <f t="shared" si="7"/>
        <v>田口●</v>
      </c>
    </row>
    <row r="50" spans="2:10" ht="12" customHeight="1">
      <c r="B50" s="53" t="s">
        <v>118</v>
      </c>
      <c r="C50" s="42">
        <f>COUNTIF('記録'!$AD$4:$AH$102,I50)</f>
        <v>0</v>
      </c>
      <c r="D50" s="39" t="s">
        <v>184</v>
      </c>
      <c r="E50" s="38">
        <f>COUNTIF('記録'!$AD$4:$AH$102,J50)</f>
        <v>0</v>
      </c>
      <c r="F50" s="31" t="s">
        <v>185</v>
      </c>
      <c r="G50" s="37">
        <f t="shared" si="4"/>
        <v>0</v>
      </c>
      <c r="H50" s="29">
        <f t="shared" si="5"/>
        <v>0</v>
      </c>
      <c r="I50" s="28" t="str">
        <f t="shared" si="6"/>
        <v>谷田○</v>
      </c>
      <c r="J50" s="12" t="str">
        <f t="shared" si="7"/>
        <v>谷田●</v>
      </c>
    </row>
    <row r="51" spans="2:10" ht="12" customHeight="1">
      <c r="B51" s="53" t="s">
        <v>105</v>
      </c>
      <c r="C51" s="42">
        <f>COUNTIF('記録'!$AD$4:$AH$102,I51)</f>
        <v>0</v>
      </c>
      <c r="D51" s="39" t="s">
        <v>184</v>
      </c>
      <c r="E51" s="38">
        <f>COUNTIF('記録'!$AD$4:$AH$102,J51)</f>
        <v>0</v>
      </c>
      <c r="F51" s="31" t="s">
        <v>185</v>
      </c>
      <c r="G51" s="37">
        <f t="shared" si="4"/>
        <v>0</v>
      </c>
      <c r="H51" s="29">
        <f t="shared" si="5"/>
        <v>0</v>
      </c>
      <c r="I51" s="28" t="str">
        <f t="shared" si="6"/>
        <v>田村茂○</v>
      </c>
      <c r="J51" s="12" t="str">
        <f t="shared" si="7"/>
        <v>田村茂●</v>
      </c>
    </row>
    <row r="52" spans="2:10" ht="12" customHeight="1">
      <c r="B52" s="53" t="s">
        <v>101</v>
      </c>
      <c r="C52" s="42">
        <f>COUNTIF('記録'!$AD$4:$AH$102,I52)</f>
        <v>0</v>
      </c>
      <c r="D52" s="39" t="s">
        <v>184</v>
      </c>
      <c r="E52" s="38">
        <f>COUNTIF('記録'!$AD$4:$AH$102,J52)</f>
        <v>0</v>
      </c>
      <c r="F52" s="31" t="s">
        <v>185</v>
      </c>
      <c r="G52" s="37">
        <f t="shared" si="4"/>
        <v>0</v>
      </c>
      <c r="H52" s="29">
        <f t="shared" si="5"/>
        <v>0</v>
      </c>
      <c r="I52" s="28" t="str">
        <f t="shared" si="6"/>
        <v>田村雄○</v>
      </c>
      <c r="J52" s="12" t="str">
        <f t="shared" si="7"/>
        <v>田村雄●</v>
      </c>
    </row>
    <row r="53" spans="2:10" ht="12" customHeight="1">
      <c r="B53" s="53" t="s">
        <v>64</v>
      </c>
      <c r="C53" s="42">
        <f>COUNTIF('記録'!$AD$4:$AH$102,I53)</f>
        <v>1</v>
      </c>
      <c r="D53" s="39" t="s">
        <v>184</v>
      </c>
      <c r="E53" s="38">
        <f>COUNTIF('記録'!$AD$4:$AH$102,J53)</f>
        <v>0</v>
      </c>
      <c r="F53" s="31" t="s">
        <v>185</v>
      </c>
      <c r="G53" s="37">
        <f t="shared" si="4"/>
        <v>1</v>
      </c>
      <c r="H53" s="29">
        <f t="shared" si="5"/>
        <v>1</v>
      </c>
      <c r="I53" s="28" t="str">
        <f t="shared" si="6"/>
        <v>鶴岡○</v>
      </c>
      <c r="J53" s="12" t="str">
        <f t="shared" si="7"/>
        <v>鶴岡●</v>
      </c>
    </row>
    <row r="54" spans="2:10" ht="12" customHeight="1">
      <c r="B54" s="53" t="s">
        <v>116</v>
      </c>
      <c r="C54" s="42">
        <f>COUNTIF('記録'!$AD$4:$AH$102,I54)</f>
        <v>0</v>
      </c>
      <c r="D54" s="39" t="s">
        <v>184</v>
      </c>
      <c r="E54" s="38">
        <f>COUNTIF('記録'!$AD$4:$AH$102,J54)</f>
        <v>0</v>
      </c>
      <c r="F54" s="31" t="s">
        <v>185</v>
      </c>
      <c r="G54" s="37">
        <f t="shared" si="4"/>
        <v>0</v>
      </c>
      <c r="H54" s="29">
        <f t="shared" si="5"/>
        <v>0</v>
      </c>
      <c r="I54" s="28" t="str">
        <f t="shared" si="6"/>
        <v>東城○</v>
      </c>
      <c r="J54" s="12" t="str">
        <f t="shared" si="7"/>
        <v>東城●</v>
      </c>
    </row>
    <row r="55" spans="2:10" ht="12" customHeight="1">
      <c r="B55" s="53" t="s">
        <v>71</v>
      </c>
      <c r="C55" s="42">
        <f>COUNTIF('記録'!$AD$4:$AH$102,I55)</f>
        <v>1</v>
      </c>
      <c r="D55" s="39" t="s">
        <v>184</v>
      </c>
      <c r="E55" s="38">
        <f>COUNTIF('記録'!$AD$4:$AH$102,J55)</f>
        <v>4</v>
      </c>
      <c r="F55" s="31" t="s">
        <v>185</v>
      </c>
      <c r="G55" s="37">
        <f t="shared" si="4"/>
        <v>5</v>
      </c>
      <c r="H55" s="29">
        <f t="shared" si="5"/>
        <v>-3</v>
      </c>
      <c r="I55" s="28" t="str">
        <f t="shared" si="6"/>
        <v>利根川○</v>
      </c>
      <c r="J55" s="12" t="str">
        <f t="shared" si="7"/>
        <v>利根川●</v>
      </c>
    </row>
    <row r="56" spans="2:10" ht="12" customHeight="1">
      <c r="B56" s="53" t="s">
        <v>75</v>
      </c>
      <c r="C56" s="42">
        <f>COUNTIF('記録'!$AD$4:$AH$102,I56)</f>
        <v>1</v>
      </c>
      <c r="D56" s="39" t="s">
        <v>184</v>
      </c>
      <c r="E56" s="38">
        <f>COUNTIF('記録'!$AD$4:$AH$102,J56)</f>
        <v>1</v>
      </c>
      <c r="F56" s="31" t="s">
        <v>185</v>
      </c>
      <c r="G56" s="37">
        <f t="shared" si="4"/>
        <v>2</v>
      </c>
      <c r="H56" s="29">
        <f t="shared" si="5"/>
        <v>0</v>
      </c>
      <c r="I56" s="28" t="str">
        <f t="shared" si="6"/>
        <v>豊田一○</v>
      </c>
      <c r="J56" s="12" t="str">
        <f t="shared" si="7"/>
        <v>豊田一●</v>
      </c>
    </row>
    <row r="57" spans="2:10" ht="12" customHeight="1">
      <c r="B57" s="53" t="s">
        <v>115</v>
      </c>
      <c r="C57" s="42">
        <f>COUNTIF('記録'!$AD$4:$AH$102,I57)</f>
        <v>0</v>
      </c>
      <c r="D57" s="39" t="s">
        <v>184</v>
      </c>
      <c r="E57" s="38">
        <f>COUNTIF('記録'!$AD$4:$AH$102,J57)</f>
        <v>0</v>
      </c>
      <c r="F57" s="31" t="s">
        <v>185</v>
      </c>
      <c r="G57" s="37">
        <f t="shared" si="4"/>
        <v>0</v>
      </c>
      <c r="H57" s="29">
        <f t="shared" si="5"/>
        <v>0</v>
      </c>
      <c r="I57" s="28" t="str">
        <f t="shared" si="6"/>
        <v>豊田剛○</v>
      </c>
      <c r="J57" s="12" t="str">
        <f t="shared" si="7"/>
        <v>豊田剛●</v>
      </c>
    </row>
    <row r="58" spans="2:10" ht="12" customHeight="1">
      <c r="B58" s="53" t="s">
        <v>111</v>
      </c>
      <c r="C58" s="42">
        <f>COUNTIF('記録'!$AD$4:$AH$102,I58)</f>
        <v>0</v>
      </c>
      <c r="D58" s="39" t="s">
        <v>184</v>
      </c>
      <c r="E58" s="38">
        <f>COUNTIF('記録'!$AD$4:$AH$102,J58)</f>
        <v>0</v>
      </c>
      <c r="F58" s="31" t="s">
        <v>185</v>
      </c>
      <c r="G58" s="37">
        <f t="shared" si="4"/>
        <v>0</v>
      </c>
      <c r="H58" s="29">
        <f t="shared" si="5"/>
        <v>0</v>
      </c>
      <c r="I58" s="28" t="str">
        <f t="shared" si="6"/>
        <v>長尾○</v>
      </c>
      <c r="J58" s="12" t="str">
        <f t="shared" si="7"/>
        <v>長尾●</v>
      </c>
    </row>
    <row r="59" spans="2:10" ht="12" customHeight="1">
      <c r="B59" s="53" t="s">
        <v>194</v>
      </c>
      <c r="C59" s="42">
        <f>COUNTIF('記録'!$AD$4:$AH$102,I59)</f>
        <v>1</v>
      </c>
      <c r="D59" s="39" t="s">
        <v>184</v>
      </c>
      <c r="E59" s="38">
        <f>COUNTIF('記録'!$AD$4:$AH$102,J59)</f>
        <v>0</v>
      </c>
      <c r="F59" s="31" t="s">
        <v>185</v>
      </c>
      <c r="G59" s="37">
        <f t="shared" si="4"/>
        <v>1</v>
      </c>
      <c r="H59" s="29">
        <f t="shared" si="5"/>
        <v>1</v>
      </c>
      <c r="I59" s="28" t="str">
        <f t="shared" si="6"/>
        <v>仲川○</v>
      </c>
      <c r="J59" s="12" t="str">
        <f t="shared" si="7"/>
        <v>仲川●</v>
      </c>
    </row>
    <row r="60" spans="2:10" ht="12" customHeight="1">
      <c r="B60" s="53" t="s">
        <v>131</v>
      </c>
      <c r="C60" s="42">
        <f>COUNTIF('記録'!$AD$4:$AH$102,I60)</f>
        <v>0</v>
      </c>
      <c r="D60" s="39" t="s">
        <v>184</v>
      </c>
      <c r="E60" s="38">
        <f>COUNTIF('記録'!$AD$4:$AH$102,J60)</f>
        <v>0</v>
      </c>
      <c r="F60" s="31" t="s">
        <v>185</v>
      </c>
      <c r="G60" s="37">
        <f t="shared" si="4"/>
        <v>0</v>
      </c>
      <c r="H60" s="29">
        <f t="shared" si="5"/>
        <v>0</v>
      </c>
      <c r="I60" s="28" t="str">
        <f t="shared" si="6"/>
        <v>中田○</v>
      </c>
      <c r="J60" s="12" t="str">
        <f t="shared" si="7"/>
        <v>中田●</v>
      </c>
    </row>
    <row r="61" spans="2:10" ht="12" customHeight="1">
      <c r="B61" s="53" t="s">
        <v>88</v>
      </c>
      <c r="C61" s="42">
        <f>COUNTIF('記録'!$AD$4:$AH$102,I61)</f>
        <v>0</v>
      </c>
      <c r="D61" s="39" t="s">
        <v>184</v>
      </c>
      <c r="E61" s="38">
        <f>COUNTIF('記録'!$AD$4:$AH$102,J61)</f>
        <v>0</v>
      </c>
      <c r="F61" s="31" t="s">
        <v>185</v>
      </c>
      <c r="G61" s="37">
        <f t="shared" si="4"/>
        <v>0</v>
      </c>
      <c r="H61" s="29">
        <f t="shared" si="5"/>
        <v>0</v>
      </c>
      <c r="I61" s="28" t="str">
        <f t="shared" si="6"/>
        <v>中林○</v>
      </c>
      <c r="J61" s="12" t="str">
        <f t="shared" si="7"/>
        <v>中林●</v>
      </c>
    </row>
    <row r="62" spans="2:10" ht="12" customHeight="1">
      <c r="B62" s="53" t="s">
        <v>90</v>
      </c>
      <c r="C62" s="42">
        <f>COUNTIF('記録'!$AD$4:$AH$102,I62)</f>
        <v>0</v>
      </c>
      <c r="D62" s="39" t="s">
        <v>184</v>
      </c>
      <c r="E62" s="38">
        <f>COUNTIF('記録'!$AD$4:$AH$102,J62)</f>
        <v>0</v>
      </c>
      <c r="F62" s="31" t="s">
        <v>185</v>
      </c>
      <c r="G62" s="37">
        <f t="shared" si="4"/>
        <v>0</v>
      </c>
      <c r="H62" s="29">
        <f t="shared" si="5"/>
        <v>0</v>
      </c>
      <c r="I62" s="28" t="str">
        <f t="shared" si="6"/>
        <v>梛木○</v>
      </c>
      <c r="J62" s="12" t="str">
        <f t="shared" si="7"/>
        <v>梛木●</v>
      </c>
    </row>
    <row r="63" spans="2:10" ht="12" customHeight="1">
      <c r="B63" s="53" t="s">
        <v>74</v>
      </c>
      <c r="C63" s="42">
        <f>COUNTIF('記録'!$AD$4:$AH$102,I63)</f>
        <v>3</v>
      </c>
      <c r="D63" s="39" t="s">
        <v>184</v>
      </c>
      <c r="E63" s="38">
        <f>COUNTIF('記録'!$AD$4:$AH$102,J63)</f>
        <v>0</v>
      </c>
      <c r="F63" s="31" t="s">
        <v>185</v>
      </c>
      <c r="G63" s="37">
        <f t="shared" si="4"/>
        <v>3</v>
      </c>
      <c r="H63" s="29">
        <f t="shared" si="5"/>
        <v>3</v>
      </c>
      <c r="I63" s="28" t="str">
        <f t="shared" si="6"/>
        <v>名津井○</v>
      </c>
      <c r="J63" s="12" t="str">
        <f t="shared" si="7"/>
        <v>名津井●</v>
      </c>
    </row>
    <row r="64" spans="2:10" ht="12" customHeight="1">
      <c r="B64" s="53" t="s">
        <v>61</v>
      </c>
      <c r="C64" s="42">
        <f>COUNTIF('記録'!$AD$4:$AH$102,I64)</f>
        <v>1</v>
      </c>
      <c r="D64" s="39" t="s">
        <v>184</v>
      </c>
      <c r="E64" s="38">
        <f>COUNTIF('記録'!$AD$4:$AH$102,J64)</f>
        <v>3</v>
      </c>
      <c r="F64" s="31" t="s">
        <v>185</v>
      </c>
      <c r="G64" s="37">
        <f t="shared" si="4"/>
        <v>4</v>
      </c>
      <c r="H64" s="29">
        <f t="shared" si="5"/>
        <v>-2</v>
      </c>
      <c r="I64" s="28" t="str">
        <f t="shared" si="6"/>
        <v>林茂○</v>
      </c>
      <c r="J64" s="12" t="str">
        <f t="shared" si="7"/>
        <v>林茂●</v>
      </c>
    </row>
    <row r="65" spans="2:10" ht="12" customHeight="1">
      <c r="B65" s="53" t="s">
        <v>76</v>
      </c>
      <c r="C65" s="42">
        <f>COUNTIF('記録'!$AD$4:$AH$102,I65)</f>
        <v>0</v>
      </c>
      <c r="D65" s="39" t="s">
        <v>184</v>
      </c>
      <c r="E65" s="38">
        <f>COUNTIF('記録'!$AD$4:$AH$102,J65)</f>
        <v>1</v>
      </c>
      <c r="F65" s="31" t="s">
        <v>185</v>
      </c>
      <c r="G65" s="37">
        <f t="shared" si="4"/>
        <v>1</v>
      </c>
      <c r="H65" s="29">
        <f t="shared" si="5"/>
        <v>-1</v>
      </c>
      <c r="I65" s="28" t="str">
        <f t="shared" si="6"/>
        <v>原島○</v>
      </c>
      <c r="J65" s="12" t="str">
        <f t="shared" si="7"/>
        <v>原島●</v>
      </c>
    </row>
    <row r="66" spans="2:10" ht="12" customHeight="1">
      <c r="B66" s="53" t="s">
        <v>98</v>
      </c>
      <c r="C66" s="42">
        <f>COUNTIF('記録'!$AD$4:$AH$102,I66)</f>
        <v>0</v>
      </c>
      <c r="D66" s="39" t="s">
        <v>184</v>
      </c>
      <c r="E66" s="38">
        <f>COUNTIF('記録'!$AD$4:$AH$102,J66)</f>
        <v>0</v>
      </c>
      <c r="F66" s="31" t="s">
        <v>185</v>
      </c>
      <c r="G66" s="37">
        <f t="shared" si="4"/>
        <v>0</v>
      </c>
      <c r="H66" s="29">
        <f t="shared" si="5"/>
        <v>0</v>
      </c>
      <c r="I66" s="28" t="str">
        <f t="shared" si="6"/>
        <v>平野○</v>
      </c>
      <c r="J66" s="12" t="str">
        <f t="shared" si="7"/>
        <v>平野●</v>
      </c>
    </row>
    <row r="67" spans="2:10" ht="12" customHeight="1">
      <c r="B67" s="53" t="s">
        <v>129</v>
      </c>
      <c r="C67" s="42">
        <f>COUNTIF('記録'!$AD$4:$AH$102,I67)</f>
        <v>0</v>
      </c>
      <c r="D67" s="39" t="s">
        <v>184</v>
      </c>
      <c r="E67" s="38">
        <f>COUNTIF('記録'!$AD$4:$AH$102,J67)</f>
        <v>0</v>
      </c>
      <c r="F67" s="31" t="s">
        <v>185</v>
      </c>
      <c r="G67" s="37">
        <f t="shared" si="4"/>
        <v>0</v>
      </c>
      <c r="H67" s="29">
        <f t="shared" si="5"/>
        <v>0</v>
      </c>
      <c r="I67" s="28" t="str">
        <f t="shared" si="6"/>
        <v>福田健○</v>
      </c>
      <c r="J67" s="12" t="str">
        <f t="shared" si="7"/>
        <v>福田健●</v>
      </c>
    </row>
    <row r="68" spans="2:10" ht="12" customHeight="1">
      <c r="B68" s="53" t="s">
        <v>106</v>
      </c>
      <c r="C68" s="42">
        <f>COUNTIF('記録'!$AD$4:$AH$102,I68)</f>
        <v>0</v>
      </c>
      <c r="D68" s="39" t="s">
        <v>184</v>
      </c>
      <c r="E68" s="38">
        <f>COUNTIF('記録'!$AD$4:$AH$102,J68)</f>
        <v>0</v>
      </c>
      <c r="F68" s="31" t="s">
        <v>185</v>
      </c>
      <c r="G68" s="37">
        <f t="shared" si="4"/>
        <v>0</v>
      </c>
      <c r="H68" s="29">
        <f t="shared" si="5"/>
        <v>0</v>
      </c>
      <c r="I68" s="28" t="str">
        <f t="shared" si="6"/>
        <v>福田実○</v>
      </c>
      <c r="J68" s="12" t="str">
        <f t="shared" si="7"/>
        <v>福田実●</v>
      </c>
    </row>
    <row r="69" spans="2:10" ht="12" customHeight="1">
      <c r="B69" s="53" t="s">
        <v>73</v>
      </c>
      <c r="C69" s="42">
        <f>COUNTIF('記録'!$AD$4:$AH$102,I69)</f>
        <v>0</v>
      </c>
      <c r="D69" s="39" t="s">
        <v>184</v>
      </c>
      <c r="E69" s="38">
        <f>COUNTIF('記録'!$AD$4:$AH$102,J69)</f>
        <v>1</v>
      </c>
      <c r="F69" s="31" t="s">
        <v>185</v>
      </c>
      <c r="G69" s="37">
        <f t="shared" si="4"/>
        <v>1</v>
      </c>
      <c r="H69" s="29">
        <f t="shared" si="5"/>
        <v>-1</v>
      </c>
      <c r="I69" s="28" t="str">
        <f t="shared" si="6"/>
        <v>古屋○</v>
      </c>
      <c r="J69" s="12" t="str">
        <f t="shared" si="7"/>
        <v>古屋●</v>
      </c>
    </row>
    <row r="70" spans="2:10" ht="12" customHeight="1">
      <c r="B70" s="53" t="s">
        <v>85</v>
      </c>
      <c r="C70" s="42">
        <f>COUNTIF('記録'!$AD$4:$AH$102,I70)</f>
        <v>1</v>
      </c>
      <c r="D70" s="39" t="s">
        <v>184</v>
      </c>
      <c r="E70" s="38">
        <f>COUNTIF('記録'!$AD$4:$AH$102,J70)</f>
        <v>0</v>
      </c>
      <c r="F70" s="31" t="s">
        <v>185</v>
      </c>
      <c r="G70" s="37">
        <f aca="true" t="shared" si="8" ref="G70:G90">C70+E70</f>
        <v>1</v>
      </c>
      <c r="H70" s="29">
        <f aca="true" t="shared" si="9" ref="H70:H90">C70-E70</f>
        <v>1</v>
      </c>
      <c r="I70" s="28" t="str">
        <f aca="true" t="shared" si="10" ref="I70:I90">B70&amp;$D$2</f>
        <v>星○</v>
      </c>
      <c r="J70" s="12" t="str">
        <f aca="true" t="shared" si="11" ref="J70:J90">B70&amp;$F$2</f>
        <v>星●</v>
      </c>
    </row>
    <row r="71" spans="2:10" ht="12" customHeight="1">
      <c r="B71" s="53" t="s">
        <v>102</v>
      </c>
      <c r="C71" s="42">
        <f>COUNTIF('記録'!$AD$4:$AH$102,I71)</f>
        <v>0</v>
      </c>
      <c r="D71" s="39" t="s">
        <v>184</v>
      </c>
      <c r="E71" s="38">
        <f>COUNTIF('記録'!$AD$4:$AH$102,J71)</f>
        <v>0</v>
      </c>
      <c r="F71" s="31" t="s">
        <v>185</v>
      </c>
      <c r="G71" s="37">
        <f t="shared" si="8"/>
        <v>0</v>
      </c>
      <c r="H71" s="29">
        <f t="shared" si="9"/>
        <v>0</v>
      </c>
      <c r="I71" s="28" t="str">
        <f t="shared" si="10"/>
        <v>増淵○</v>
      </c>
      <c r="J71" s="12" t="str">
        <f t="shared" si="11"/>
        <v>増淵●</v>
      </c>
    </row>
    <row r="72" spans="2:10" ht="12" customHeight="1">
      <c r="B72" s="53" t="s">
        <v>68</v>
      </c>
      <c r="C72" s="42">
        <f>COUNTIF('記録'!$AD$4:$AH$102,I72)</f>
        <v>0</v>
      </c>
      <c r="D72" s="39" t="s">
        <v>184</v>
      </c>
      <c r="E72" s="38">
        <f>COUNTIF('記録'!$AD$4:$AH$102,J72)</f>
        <v>1</v>
      </c>
      <c r="F72" s="31" t="s">
        <v>185</v>
      </c>
      <c r="G72" s="37">
        <f t="shared" si="8"/>
        <v>1</v>
      </c>
      <c r="H72" s="29">
        <f t="shared" si="9"/>
        <v>-1</v>
      </c>
      <c r="I72" s="28" t="str">
        <f t="shared" si="10"/>
        <v>増渕○</v>
      </c>
      <c r="J72" s="12" t="str">
        <f t="shared" si="11"/>
        <v>増渕●</v>
      </c>
    </row>
    <row r="73" spans="2:10" ht="12" customHeight="1">
      <c r="B73" s="53" t="s">
        <v>109</v>
      </c>
      <c r="C73" s="42">
        <f>COUNTIF('記録'!$AD$4:$AH$102,I73)</f>
        <v>0</v>
      </c>
      <c r="D73" s="39" t="s">
        <v>184</v>
      </c>
      <c r="E73" s="38">
        <f>COUNTIF('記録'!$AD$4:$AH$102,J73)</f>
        <v>0</v>
      </c>
      <c r="F73" s="31" t="s">
        <v>185</v>
      </c>
      <c r="G73" s="37">
        <f t="shared" si="8"/>
        <v>0</v>
      </c>
      <c r="H73" s="29">
        <f t="shared" si="9"/>
        <v>0</v>
      </c>
      <c r="I73" s="28" t="str">
        <f t="shared" si="10"/>
        <v>松村○</v>
      </c>
      <c r="J73" s="12" t="str">
        <f t="shared" si="11"/>
        <v>松村●</v>
      </c>
    </row>
    <row r="74" spans="2:10" ht="12" customHeight="1">
      <c r="B74" s="53" t="s">
        <v>192</v>
      </c>
      <c r="C74" s="42">
        <f>COUNTIF('記録'!$AD$4:$AH$102,I74)</f>
        <v>1</v>
      </c>
      <c r="D74" s="39" t="s">
        <v>184</v>
      </c>
      <c r="E74" s="38">
        <f>COUNTIF('記録'!$AD$4:$AH$102,J74)</f>
        <v>0</v>
      </c>
      <c r="F74" s="31" t="s">
        <v>185</v>
      </c>
      <c r="G74" s="37">
        <f t="shared" si="8"/>
        <v>1</v>
      </c>
      <c r="H74" s="29">
        <f t="shared" si="9"/>
        <v>1</v>
      </c>
      <c r="I74" s="28" t="str">
        <f t="shared" si="10"/>
        <v>御船○</v>
      </c>
      <c r="J74" s="12" t="str">
        <f t="shared" si="11"/>
        <v>御船●</v>
      </c>
    </row>
    <row r="75" spans="2:10" ht="12" customHeight="1">
      <c r="B75" s="53" t="s">
        <v>122</v>
      </c>
      <c r="C75" s="42">
        <f>COUNTIF('記録'!$AD$4:$AH$102,I75)</f>
        <v>0</v>
      </c>
      <c r="D75" s="39" t="s">
        <v>184</v>
      </c>
      <c r="E75" s="38">
        <f>COUNTIF('記録'!$AD$4:$AH$102,J75)</f>
        <v>0</v>
      </c>
      <c r="F75" s="31" t="s">
        <v>185</v>
      </c>
      <c r="G75" s="37">
        <f t="shared" si="8"/>
        <v>0</v>
      </c>
      <c r="H75" s="29">
        <f t="shared" si="9"/>
        <v>0</v>
      </c>
      <c r="I75" s="28" t="str">
        <f t="shared" si="10"/>
        <v>宮下○</v>
      </c>
      <c r="J75" s="12" t="str">
        <f t="shared" si="11"/>
        <v>宮下●</v>
      </c>
    </row>
    <row r="76" spans="2:10" ht="12" customHeight="1">
      <c r="B76" s="53" t="s">
        <v>87</v>
      </c>
      <c r="C76" s="42">
        <f>COUNTIF('記録'!$AD$4:$AH$102,I76)</f>
        <v>0</v>
      </c>
      <c r="D76" s="39" t="s">
        <v>184</v>
      </c>
      <c r="E76" s="38">
        <f>COUNTIF('記録'!$AD$4:$AH$102,J76)</f>
        <v>1</v>
      </c>
      <c r="F76" s="31" t="s">
        <v>185</v>
      </c>
      <c r="G76" s="37">
        <f t="shared" si="8"/>
        <v>1</v>
      </c>
      <c r="H76" s="29">
        <f t="shared" si="9"/>
        <v>-1</v>
      </c>
      <c r="I76" s="28" t="str">
        <f t="shared" si="10"/>
        <v>宮田○</v>
      </c>
      <c r="J76" s="12" t="str">
        <f t="shared" si="11"/>
        <v>宮田●</v>
      </c>
    </row>
    <row r="77" spans="2:10" ht="12" customHeight="1">
      <c r="B77" s="53" t="s">
        <v>108</v>
      </c>
      <c r="C77" s="42">
        <f>COUNTIF('記録'!$AD$4:$AH$102,I77)</f>
        <v>0</v>
      </c>
      <c r="D77" s="39" t="s">
        <v>184</v>
      </c>
      <c r="E77" s="38">
        <f>COUNTIF('記録'!$AD$4:$AH$102,J77)</f>
        <v>0</v>
      </c>
      <c r="F77" s="31" t="s">
        <v>185</v>
      </c>
      <c r="G77" s="37">
        <f t="shared" si="8"/>
        <v>0</v>
      </c>
      <c r="H77" s="29">
        <f t="shared" si="9"/>
        <v>0</v>
      </c>
      <c r="I77" s="28" t="str">
        <f t="shared" si="10"/>
        <v>森○</v>
      </c>
      <c r="J77" s="12" t="str">
        <f t="shared" si="11"/>
        <v>森●</v>
      </c>
    </row>
    <row r="78" spans="2:10" ht="12" customHeight="1">
      <c r="B78" s="53" t="s">
        <v>114</v>
      </c>
      <c r="C78" s="42">
        <f>COUNTIF('記録'!$AD$4:$AH$102,I78)</f>
        <v>0</v>
      </c>
      <c r="D78" s="39" t="s">
        <v>184</v>
      </c>
      <c r="E78" s="38">
        <f>COUNTIF('記録'!$AD$4:$AH$102,J78)</f>
        <v>0</v>
      </c>
      <c r="F78" s="31" t="s">
        <v>185</v>
      </c>
      <c r="G78" s="37">
        <f t="shared" si="8"/>
        <v>0</v>
      </c>
      <c r="H78" s="29">
        <f t="shared" si="9"/>
        <v>0</v>
      </c>
      <c r="I78" s="28" t="str">
        <f t="shared" si="10"/>
        <v>柳川○</v>
      </c>
      <c r="J78" s="12" t="str">
        <f t="shared" si="11"/>
        <v>柳川●</v>
      </c>
    </row>
    <row r="79" spans="2:10" ht="12" customHeight="1">
      <c r="B79" s="53" t="s">
        <v>112</v>
      </c>
      <c r="C79" s="42">
        <f>COUNTIF('記録'!$AD$4:$AH$102,I79)</f>
        <v>0</v>
      </c>
      <c r="D79" s="39" t="s">
        <v>184</v>
      </c>
      <c r="E79" s="38">
        <f>COUNTIF('記録'!$AD$4:$AH$102,J79)</f>
        <v>0</v>
      </c>
      <c r="F79" s="31" t="s">
        <v>185</v>
      </c>
      <c r="G79" s="37">
        <f t="shared" si="8"/>
        <v>0</v>
      </c>
      <c r="H79" s="29">
        <f t="shared" si="9"/>
        <v>0</v>
      </c>
      <c r="I79" s="28" t="str">
        <f t="shared" si="10"/>
        <v>山野○</v>
      </c>
      <c r="J79" s="12" t="str">
        <f t="shared" si="11"/>
        <v>山野●</v>
      </c>
    </row>
    <row r="80" spans="2:10" ht="12" customHeight="1">
      <c r="B80" s="53" t="s">
        <v>77</v>
      </c>
      <c r="C80" s="42">
        <f>COUNTIF('記録'!$AD$4:$AH$102,I80)</f>
        <v>1</v>
      </c>
      <c r="D80" s="39" t="s">
        <v>184</v>
      </c>
      <c r="E80" s="38">
        <f>COUNTIF('記録'!$AD$4:$AH$102,J80)</f>
        <v>1</v>
      </c>
      <c r="F80" s="31" t="s">
        <v>185</v>
      </c>
      <c r="G80" s="37">
        <f t="shared" si="8"/>
        <v>2</v>
      </c>
      <c r="H80" s="29">
        <f t="shared" si="9"/>
        <v>0</v>
      </c>
      <c r="I80" s="28" t="str">
        <f t="shared" si="10"/>
        <v>吉野○</v>
      </c>
      <c r="J80" s="12" t="str">
        <f t="shared" si="11"/>
        <v>吉野●</v>
      </c>
    </row>
    <row r="81" spans="2:10" ht="12" customHeight="1">
      <c r="B81" s="53" t="s">
        <v>193</v>
      </c>
      <c r="C81" s="42">
        <f>COUNTIF('記録'!$AD$4:$AH$102,I81)</f>
        <v>2</v>
      </c>
      <c r="D81" s="39" t="s">
        <v>184</v>
      </c>
      <c r="E81" s="38">
        <f>COUNTIF('記録'!$AD$4:$AH$102,J81)</f>
        <v>0</v>
      </c>
      <c r="F81" s="31" t="s">
        <v>185</v>
      </c>
      <c r="G81" s="37">
        <f>C81+E81</f>
        <v>2</v>
      </c>
      <c r="H81" s="29">
        <f>C81-E81</f>
        <v>2</v>
      </c>
      <c r="I81" s="28" t="str">
        <f t="shared" si="10"/>
        <v>吉原○</v>
      </c>
      <c r="J81" s="12" t="str">
        <f t="shared" si="11"/>
        <v>吉原●</v>
      </c>
    </row>
    <row r="82" spans="2:10" ht="12" customHeight="1">
      <c r="B82" s="53" t="s">
        <v>65</v>
      </c>
      <c r="C82" s="42">
        <f>COUNTIF('記録'!$AD$4:$AH$102,I82)</f>
        <v>1</v>
      </c>
      <c r="D82" s="39" t="s">
        <v>184</v>
      </c>
      <c r="E82" s="38">
        <f>COUNTIF('記録'!$AD$4:$AH$102,J82)</f>
        <v>0</v>
      </c>
      <c r="F82" s="31" t="s">
        <v>185</v>
      </c>
      <c r="G82" s="37">
        <f t="shared" si="8"/>
        <v>1</v>
      </c>
      <c r="H82" s="29">
        <f t="shared" si="9"/>
        <v>1</v>
      </c>
      <c r="I82" s="28" t="str">
        <f t="shared" si="10"/>
        <v>吉原茂○</v>
      </c>
      <c r="J82" s="12" t="str">
        <f t="shared" si="11"/>
        <v>吉原茂●</v>
      </c>
    </row>
    <row r="83" spans="2:10" ht="12" customHeight="1">
      <c r="B83" s="53" t="s">
        <v>79</v>
      </c>
      <c r="C83" s="42">
        <f>COUNTIF('記録'!$AD$4:$AH$102,I83)</f>
        <v>1</v>
      </c>
      <c r="D83" s="39" t="s">
        <v>184</v>
      </c>
      <c r="E83" s="38">
        <f>COUNTIF('記録'!$AD$4:$AH$102,J83)</f>
        <v>0</v>
      </c>
      <c r="F83" s="31" t="s">
        <v>185</v>
      </c>
      <c r="G83" s="37">
        <f t="shared" si="8"/>
        <v>1</v>
      </c>
      <c r="H83" s="29">
        <f t="shared" si="9"/>
        <v>1</v>
      </c>
      <c r="I83" s="28" t="str">
        <f t="shared" si="10"/>
        <v>米田○</v>
      </c>
      <c r="J83" s="12" t="str">
        <f t="shared" si="11"/>
        <v>米田●</v>
      </c>
    </row>
    <row r="84" spans="2:10" ht="12" customHeight="1">
      <c r="B84" s="53"/>
      <c r="C84" s="42">
        <f>COUNTIF('記録'!$AD$4:$AH$102,I84)</f>
        <v>0</v>
      </c>
      <c r="D84" s="39" t="s">
        <v>184</v>
      </c>
      <c r="E84" s="38">
        <f>COUNTIF('記録'!$AD$4:$AH$102,J84)</f>
        <v>0</v>
      </c>
      <c r="F84" s="31" t="s">
        <v>185</v>
      </c>
      <c r="G84" s="37">
        <f t="shared" si="8"/>
        <v>0</v>
      </c>
      <c r="H84" s="29">
        <f t="shared" si="9"/>
        <v>0</v>
      </c>
      <c r="I84" s="28" t="str">
        <f t="shared" si="10"/>
        <v>○</v>
      </c>
      <c r="J84" s="12" t="str">
        <f t="shared" si="11"/>
        <v>●</v>
      </c>
    </row>
    <row r="85" spans="2:10" ht="12" customHeight="1">
      <c r="B85" s="53"/>
      <c r="C85" s="42">
        <f>COUNTIF('記録'!$AD$4:$AH$102,I85)</f>
        <v>0</v>
      </c>
      <c r="D85" s="39" t="s">
        <v>184</v>
      </c>
      <c r="E85" s="38">
        <f>COUNTIF('記録'!$AD$4:$AH$102,J85)</f>
        <v>0</v>
      </c>
      <c r="F85" s="31" t="s">
        <v>185</v>
      </c>
      <c r="G85" s="37">
        <f t="shared" si="8"/>
        <v>0</v>
      </c>
      <c r="H85" s="29">
        <f t="shared" si="9"/>
        <v>0</v>
      </c>
      <c r="I85" s="28" t="str">
        <f t="shared" si="10"/>
        <v>○</v>
      </c>
      <c r="J85" s="12" t="str">
        <f t="shared" si="11"/>
        <v>●</v>
      </c>
    </row>
    <row r="86" spans="2:10" ht="12" customHeight="1">
      <c r="B86" s="53"/>
      <c r="C86" s="42">
        <f>COUNTIF('記録'!$AD$4:$AH$102,I86)</f>
        <v>0</v>
      </c>
      <c r="D86" s="39" t="s">
        <v>184</v>
      </c>
      <c r="E86" s="38">
        <f>COUNTIF('記録'!$AD$4:$AH$102,J86)</f>
        <v>0</v>
      </c>
      <c r="F86" s="31" t="s">
        <v>185</v>
      </c>
      <c r="G86" s="37">
        <f t="shared" si="8"/>
        <v>0</v>
      </c>
      <c r="H86" s="29">
        <f t="shared" si="9"/>
        <v>0</v>
      </c>
      <c r="I86" s="28" t="str">
        <f t="shared" si="10"/>
        <v>○</v>
      </c>
      <c r="J86" s="12" t="str">
        <f t="shared" si="11"/>
        <v>●</v>
      </c>
    </row>
    <row r="87" spans="2:10" ht="12" customHeight="1">
      <c r="B87" s="53"/>
      <c r="C87" s="42">
        <f>COUNTIF('記録'!$AD$4:$AH$102,I87)</f>
        <v>0</v>
      </c>
      <c r="D87" s="39" t="s">
        <v>184</v>
      </c>
      <c r="E87" s="38">
        <f>COUNTIF('記録'!$AD$4:$AH$102,J87)</f>
        <v>0</v>
      </c>
      <c r="F87" s="31" t="s">
        <v>185</v>
      </c>
      <c r="G87" s="37">
        <f t="shared" si="8"/>
        <v>0</v>
      </c>
      <c r="H87" s="29">
        <f t="shared" si="9"/>
        <v>0</v>
      </c>
      <c r="I87" s="28" t="str">
        <f t="shared" si="10"/>
        <v>○</v>
      </c>
      <c r="J87" s="12" t="str">
        <f t="shared" si="11"/>
        <v>●</v>
      </c>
    </row>
    <row r="88" spans="2:10" ht="12" customHeight="1">
      <c r="B88" s="53"/>
      <c r="C88" s="42">
        <f>COUNTIF('記録'!$AD$4:$AH$102,I88)</f>
        <v>0</v>
      </c>
      <c r="D88" s="39" t="s">
        <v>184</v>
      </c>
      <c r="E88" s="38">
        <f>COUNTIF('記録'!$AD$4:$AH$102,J88)</f>
        <v>0</v>
      </c>
      <c r="F88" s="31" t="s">
        <v>185</v>
      </c>
      <c r="G88" s="37">
        <f t="shared" si="8"/>
        <v>0</v>
      </c>
      <c r="H88" s="29">
        <f t="shared" si="9"/>
        <v>0</v>
      </c>
      <c r="I88" s="28" t="str">
        <f t="shared" si="10"/>
        <v>○</v>
      </c>
      <c r="J88" s="12" t="str">
        <f t="shared" si="11"/>
        <v>●</v>
      </c>
    </row>
    <row r="89" spans="2:10" ht="12" customHeight="1">
      <c r="B89" s="53"/>
      <c r="C89" s="42">
        <f>COUNTIF('記録'!$AD$4:$AH$102,I89)</f>
        <v>0</v>
      </c>
      <c r="D89" s="39" t="s">
        <v>184</v>
      </c>
      <c r="E89" s="38">
        <f>COUNTIF('記録'!$AD$4:$AH$102,J89)</f>
        <v>0</v>
      </c>
      <c r="F89" s="31" t="s">
        <v>185</v>
      </c>
      <c r="G89" s="37">
        <f t="shared" si="8"/>
        <v>0</v>
      </c>
      <c r="H89" s="29">
        <f t="shared" si="9"/>
        <v>0</v>
      </c>
      <c r="I89" s="28" t="str">
        <f t="shared" si="10"/>
        <v>○</v>
      </c>
      <c r="J89" s="12" t="str">
        <f t="shared" si="11"/>
        <v>●</v>
      </c>
    </row>
    <row r="90" spans="2:10" ht="12" customHeight="1">
      <c r="B90" s="53"/>
      <c r="C90" s="43">
        <f>COUNTIF('記録'!$AD$4:$AH$102,I90)</f>
        <v>0</v>
      </c>
      <c r="D90" s="31" t="s">
        <v>184</v>
      </c>
      <c r="E90" s="13">
        <f>COUNTIF('記録'!$AD$4:$AH$102,J90)</f>
        <v>0</v>
      </c>
      <c r="F90" s="31" t="s">
        <v>185</v>
      </c>
      <c r="G90" s="37">
        <f t="shared" si="8"/>
        <v>0</v>
      </c>
      <c r="H90" s="29">
        <f t="shared" si="9"/>
        <v>0</v>
      </c>
      <c r="I90" s="28" t="str">
        <f t="shared" si="10"/>
        <v>○</v>
      </c>
      <c r="J90" s="12" t="str">
        <f t="shared" si="11"/>
        <v>●</v>
      </c>
    </row>
  </sheetData>
  <sheetProtection formatCells="0" deleteRows="0" sort="0" autoFilter="0"/>
  <autoFilter ref="B4:H90"/>
  <mergeCells count="7">
    <mergeCell ref="B2:B3"/>
    <mergeCell ref="H2:H3"/>
    <mergeCell ref="G2:G3"/>
    <mergeCell ref="O2:O3"/>
    <mergeCell ref="N2:N3"/>
    <mergeCell ref="M2:M3"/>
    <mergeCell ref="L2:L3"/>
  </mergeCells>
  <dataValidations count="1">
    <dataValidation allowBlank="1" imeMode="on" sqref="B4:B65536 B1:B2"/>
  </dataValidations>
  <printOptions/>
  <pageMargins left="0.75" right="0.28" top="0.26" bottom="0.34" header="0.16" footer="0.16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102"/>
  <sheetViews>
    <sheetView showGridLines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K18" sqref="K18"/>
    </sheetView>
  </sheetViews>
  <sheetFormatPr defaultColWidth="9.140625" defaultRowHeight="12"/>
  <cols>
    <col min="1" max="1" width="1.1484375" style="0" customWidth="1"/>
    <col min="2" max="2" width="7.421875" style="1" bestFit="1" customWidth="1"/>
    <col min="3" max="3" width="10.7109375" style="1" bestFit="1" customWidth="1"/>
    <col min="4" max="4" width="6.7109375" style="3" customWidth="1"/>
    <col min="5" max="6" width="6.7109375" style="1" customWidth="1"/>
    <col min="7" max="7" width="10.00390625" style="75" customWidth="1"/>
    <col min="8" max="9" width="2.28125" style="1" customWidth="1"/>
    <col min="10" max="10" width="4.7109375" style="1" customWidth="1"/>
    <col min="11" max="11" width="10.00390625" style="75" customWidth="1"/>
    <col min="12" max="13" width="2.28125" style="1" customWidth="1"/>
    <col min="14" max="14" width="4.7109375" style="1" customWidth="1"/>
    <col min="15" max="15" width="10.00390625" style="75" customWidth="1"/>
    <col min="16" max="17" width="2.28125" style="1" customWidth="1"/>
    <col min="18" max="18" width="4.7109375" style="1" customWidth="1"/>
    <col min="19" max="19" width="10.00390625" style="75" customWidth="1"/>
    <col min="20" max="21" width="2.28125" style="1" customWidth="1"/>
    <col min="22" max="22" width="4.7109375" style="1" customWidth="1"/>
    <col min="23" max="23" width="10.00390625" style="75" customWidth="1"/>
    <col min="24" max="25" width="2.28125" style="1" customWidth="1"/>
    <col min="26" max="26" width="4.7109375" style="1" customWidth="1"/>
    <col min="27" max="27" width="25.00390625" style="0" customWidth="1"/>
    <col min="30" max="34" width="9.140625" style="50" customWidth="1"/>
  </cols>
  <sheetData>
    <row r="1" ht="4.5" customHeight="1"/>
    <row r="2" spans="2:27" ht="12">
      <c r="B2" s="48" t="s">
        <v>197</v>
      </c>
      <c r="C2" s="49">
        <f ca="1">TODAY()</f>
        <v>40601</v>
      </c>
      <c r="D2" s="108" t="s">
        <v>53</v>
      </c>
      <c r="E2" s="104" t="s">
        <v>156</v>
      </c>
      <c r="F2" s="105"/>
      <c r="G2" s="101" t="s">
        <v>56</v>
      </c>
      <c r="H2" s="102"/>
      <c r="I2" s="102"/>
      <c r="J2" s="103"/>
      <c r="K2" s="101" t="s">
        <v>57</v>
      </c>
      <c r="L2" s="102"/>
      <c r="M2" s="102"/>
      <c r="N2" s="103"/>
      <c r="O2" s="101" t="s">
        <v>58</v>
      </c>
      <c r="P2" s="102"/>
      <c r="Q2" s="102"/>
      <c r="R2" s="103"/>
      <c r="S2" s="101" t="s">
        <v>59</v>
      </c>
      <c r="T2" s="102"/>
      <c r="U2" s="102"/>
      <c r="V2" s="103"/>
      <c r="W2" s="101" t="s">
        <v>60</v>
      </c>
      <c r="X2" s="102"/>
      <c r="Y2" s="102"/>
      <c r="Z2" s="103"/>
      <c r="AA2" s="106" t="s">
        <v>189</v>
      </c>
    </row>
    <row r="3" spans="2:27" ht="12">
      <c r="B3" s="14" t="s">
        <v>212</v>
      </c>
      <c r="C3" s="10" t="s">
        <v>213</v>
      </c>
      <c r="D3" s="109"/>
      <c r="E3" s="8" t="s">
        <v>55</v>
      </c>
      <c r="F3" s="9" t="s">
        <v>183</v>
      </c>
      <c r="G3" s="76" t="s">
        <v>54</v>
      </c>
      <c r="H3" s="110" t="s">
        <v>155</v>
      </c>
      <c r="I3" s="111"/>
      <c r="J3" s="9" t="s">
        <v>55</v>
      </c>
      <c r="K3" s="76" t="s">
        <v>54</v>
      </c>
      <c r="L3" s="110" t="s">
        <v>188</v>
      </c>
      <c r="M3" s="111"/>
      <c r="N3" s="9" t="s">
        <v>55</v>
      </c>
      <c r="O3" s="76" t="s">
        <v>54</v>
      </c>
      <c r="P3" s="110" t="s">
        <v>188</v>
      </c>
      <c r="Q3" s="111"/>
      <c r="R3" s="9" t="s">
        <v>55</v>
      </c>
      <c r="S3" s="76" t="s">
        <v>54</v>
      </c>
      <c r="T3" s="110" t="s">
        <v>188</v>
      </c>
      <c r="U3" s="111"/>
      <c r="V3" s="9" t="s">
        <v>55</v>
      </c>
      <c r="W3" s="76" t="s">
        <v>54</v>
      </c>
      <c r="X3" s="110" t="s">
        <v>188</v>
      </c>
      <c r="Y3" s="111"/>
      <c r="Z3" s="9" t="s">
        <v>55</v>
      </c>
      <c r="AA3" s="107"/>
    </row>
    <row r="4" spans="2:34" ht="12">
      <c r="B4" s="15" t="s">
        <v>0</v>
      </c>
      <c r="C4" s="17">
        <v>30926</v>
      </c>
      <c r="D4" s="54">
        <v>4</v>
      </c>
      <c r="E4" s="25" t="str">
        <f>IF(D4="","",COUNTIF(J4:V4,"○")&amp;"*"&amp;COUNTIF(J4:V4,"●"))</f>
        <v>3*1</v>
      </c>
      <c r="F4" s="57"/>
      <c r="G4" s="77" t="s">
        <v>61</v>
      </c>
      <c r="H4" s="80">
        <v>6</v>
      </c>
      <c r="I4" s="83">
        <v>1</v>
      </c>
      <c r="J4" s="5" t="str">
        <f>IF(H4&gt;I4,"○",IF(H4&lt;I4,"●",""))</f>
        <v>○</v>
      </c>
      <c r="K4" s="77" t="s">
        <v>62</v>
      </c>
      <c r="L4" s="80">
        <v>0</v>
      </c>
      <c r="M4" s="83">
        <v>6</v>
      </c>
      <c r="N4" s="5" t="str">
        <f>IF(L4&gt;M4,"○",IF(L4&lt;M4,"●",""))</f>
        <v>●</v>
      </c>
      <c r="O4" s="77" t="s">
        <v>63</v>
      </c>
      <c r="P4" s="80">
        <v>6</v>
      </c>
      <c r="Q4" s="83">
        <v>1</v>
      </c>
      <c r="R4" s="5" t="str">
        <f>IF(P4&gt;Q4,"○",IF(P4&lt;Q4,"●",""))</f>
        <v>○</v>
      </c>
      <c r="S4" s="77" t="s">
        <v>64</v>
      </c>
      <c r="T4" s="80">
        <v>6</v>
      </c>
      <c r="U4" s="83">
        <v>0</v>
      </c>
      <c r="V4" s="5" t="str">
        <f>IF(T4&gt;U4,"○",IF(T4&lt;U4,"●",""))</f>
        <v>○</v>
      </c>
      <c r="W4" s="77"/>
      <c r="X4" s="80"/>
      <c r="Y4" s="83"/>
      <c r="Z4" s="5">
        <f>IF(X4&gt;Y4,"○",IF(X4&lt;Y4,"●",""))</f>
      </c>
      <c r="AA4" s="60"/>
      <c r="AD4" s="51" t="str">
        <f>G4&amp;J4</f>
        <v>林茂○</v>
      </c>
      <c r="AE4" s="51" t="str">
        <f>K4&amp;N4</f>
        <v>熊谷●</v>
      </c>
      <c r="AF4" s="51" t="str">
        <f>O4&amp;R4</f>
        <v>草壁美○</v>
      </c>
      <c r="AG4" s="51" t="str">
        <f>S4&amp;V4</f>
        <v>鶴岡○</v>
      </c>
      <c r="AH4" s="51">
        <f>W4&amp;Z4</f>
      </c>
    </row>
    <row r="5" spans="2:34" ht="12">
      <c r="B5" s="16" t="s">
        <v>1</v>
      </c>
      <c r="C5" s="18">
        <v>31107</v>
      </c>
      <c r="D5" s="55">
        <v>4</v>
      </c>
      <c r="E5" s="4" t="str">
        <f aca="true" t="shared" si="0" ref="E5:E68">IF(D5="","",COUNTIF(J5:V5,"○")&amp;"*"&amp;COUNTIF(J5:V5,"●"))</f>
        <v>3*1</v>
      </c>
      <c r="F5" s="58"/>
      <c r="G5" s="78" t="s">
        <v>65</v>
      </c>
      <c r="H5" s="81">
        <v>6</v>
      </c>
      <c r="I5" s="84">
        <v>0</v>
      </c>
      <c r="J5" s="6" t="str">
        <f aca="true" t="shared" si="1" ref="J5:J68">IF(H5&gt;I5,"○",IF(H5&lt;I5,"●",""))</f>
        <v>○</v>
      </c>
      <c r="K5" s="78" t="s">
        <v>61</v>
      </c>
      <c r="L5" s="81">
        <v>0</v>
      </c>
      <c r="M5" s="84">
        <v>6</v>
      </c>
      <c r="N5" s="6" t="str">
        <f aca="true" t="shared" si="2" ref="N5:N68">IF(L5&gt;M5,"○",IF(L5&lt;M5,"●",""))</f>
        <v>●</v>
      </c>
      <c r="O5" s="78" t="s">
        <v>66</v>
      </c>
      <c r="P5" s="81">
        <v>6</v>
      </c>
      <c r="Q5" s="84">
        <v>4</v>
      </c>
      <c r="R5" s="6" t="str">
        <f aca="true" t="shared" si="3" ref="R5:R68">IF(P5&gt;Q5,"○",IF(P5&lt;Q5,"●",""))</f>
        <v>○</v>
      </c>
      <c r="S5" s="78" t="s">
        <v>63</v>
      </c>
      <c r="T5" s="81">
        <v>6</v>
      </c>
      <c r="U5" s="84">
        <v>0</v>
      </c>
      <c r="V5" s="6" t="str">
        <f aca="true" t="shared" si="4" ref="V5:V68">IF(T5&gt;U5,"○",IF(T5&lt;U5,"●",""))</f>
        <v>○</v>
      </c>
      <c r="W5" s="78"/>
      <c r="X5" s="81"/>
      <c r="Y5" s="84"/>
      <c r="Z5" s="6">
        <f aca="true" t="shared" si="5" ref="Z5:Z68">IF(X5&gt;Y5,"○",IF(X5&lt;Y5,"●",""))</f>
      </c>
      <c r="AA5" s="61"/>
      <c r="AD5" s="51" t="str">
        <f aca="true" t="shared" si="6" ref="AD5:AD68">G5&amp;J5</f>
        <v>吉原茂○</v>
      </c>
      <c r="AE5" s="51" t="str">
        <f aca="true" t="shared" si="7" ref="AE5:AE68">K5&amp;N5</f>
        <v>林茂●</v>
      </c>
      <c r="AF5" s="51" t="str">
        <f aca="true" t="shared" si="8" ref="AF5:AF68">O5&amp;R5</f>
        <v>浦野○</v>
      </c>
      <c r="AG5" s="51" t="str">
        <f aca="true" t="shared" si="9" ref="AG5:AG68">S5&amp;V5</f>
        <v>草壁美○</v>
      </c>
      <c r="AH5" s="51">
        <f aca="true" t="shared" si="10" ref="AH5:AH68">W5&amp;Z5</f>
      </c>
    </row>
    <row r="6" spans="2:34" ht="12">
      <c r="B6" s="16" t="s">
        <v>2</v>
      </c>
      <c r="C6" s="19">
        <v>31291</v>
      </c>
      <c r="D6" s="55">
        <v>4</v>
      </c>
      <c r="E6" s="4" t="str">
        <f t="shared" si="0"/>
        <v>2*2</v>
      </c>
      <c r="F6" s="58"/>
      <c r="G6" s="78" t="s">
        <v>67</v>
      </c>
      <c r="H6" s="81">
        <v>6</v>
      </c>
      <c r="I6" s="84">
        <v>2</v>
      </c>
      <c r="J6" s="6" t="str">
        <f t="shared" si="1"/>
        <v>○</v>
      </c>
      <c r="K6" s="78" t="s">
        <v>61</v>
      </c>
      <c r="L6" s="81">
        <v>4</v>
      </c>
      <c r="M6" s="84">
        <v>6</v>
      </c>
      <c r="N6" s="6" t="str">
        <f t="shared" si="2"/>
        <v>●</v>
      </c>
      <c r="O6" s="78" t="s">
        <v>68</v>
      </c>
      <c r="P6" s="81">
        <v>2</v>
      </c>
      <c r="Q6" s="84">
        <v>6</v>
      </c>
      <c r="R6" s="6" t="str">
        <f t="shared" si="3"/>
        <v>●</v>
      </c>
      <c r="S6" s="78" t="s">
        <v>69</v>
      </c>
      <c r="T6" s="81">
        <v>6</v>
      </c>
      <c r="U6" s="84">
        <v>3</v>
      </c>
      <c r="V6" s="6" t="str">
        <f t="shared" si="4"/>
        <v>○</v>
      </c>
      <c r="W6" s="78"/>
      <c r="X6" s="81"/>
      <c r="Y6" s="84"/>
      <c r="Z6" s="6">
        <f t="shared" si="5"/>
      </c>
      <c r="AA6" s="61"/>
      <c r="AD6" s="51" t="str">
        <f t="shared" si="6"/>
        <v>木下○</v>
      </c>
      <c r="AE6" s="51" t="str">
        <f t="shared" si="7"/>
        <v>林茂●</v>
      </c>
      <c r="AF6" s="51" t="str">
        <f t="shared" si="8"/>
        <v>増渕●</v>
      </c>
      <c r="AG6" s="51" t="str">
        <f t="shared" si="9"/>
        <v>田口○</v>
      </c>
      <c r="AH6" s="51">
        <f t="shared" si="10"/>
      </c>
    </row>
    <row r="7" spans="2:34" ht="12">
      <c r="B7" s="16" t="s">
        <v>3</v>
      </c>
      <c r="C7" s="18">
        <v>31472</v>
      </c>
      <c r="D7" s="55">
        <v>4</v>
      </c>
      <c r="E7" s="4" t="str">
        <f t="shared" si="0"/>
        <v>2*2</v>
      </c>
      <c r="F7" s="58"/>
      <c r="G7" s="78" t="s">
        <v>70</v>
      </c>
      <c r="H7" s="81">
        <v>1</v>
      </c>
      <c r="I7" s="84">
        <v>6</v>
      </c>
      <c r="J7" s="6" t="str">
        <f t="shared" si="1"/>
        <v>●</v>
      </c>
      <c r="K7" s="78" t="s">
        <v>61</v>
      </c>
      <c r="L7" s="81">
        <v>4</v>
      </c>
      <c r="M7" s="84">
        <v>6</v>
      </c>
      <c r="N7" s="6" t="str">
        <f t="shared" si="2"/>
        <v>●</v>
      </c>
      <c r="O7" s="78" t="s">
        <v>192</v>
      </c>
      <c r="P7" s="81">
        <v>6</v>
      </c>
      <c r="Q7" s="84">
        <v>3</v>
      </c>
      <c r="R7" s="6" t="str">
        <f t="shared" si="3"/>
        <v>○</v>
      </c>
      <c r="S7" s="78" t="s">
        <v>69</v>
      </c>
      <c r="T7" s="81">
        <v>6</v>
      </c>
      <c r="U7" s="84">
        <v>1</v>
      </c>
      <c r="V7" s="6" t="str">
        <f t="shared" si="4"/>
        <v>○</v>
      </c>
      <c r="W7" s="78"/>
      <c r="X7" s="81"/>
      <c r="Y7" s="84"/>
      <c r="Z7" s="6">
        <f t="shared" si="5"/>
      </c>
      <c r="AA7" s="61"/>
      <c r="AD7" s="51" t="str">
        <f t="shared" si="6"/>
        <v>澤野●</v>
      </c>
      <c r="AE7" s="51" t="str">
        <f t="shared" si="7"/>
        <v>林茂●</v>
      </c>
      <c r="AF7" s="51" t="str">
        <f t="shared" si="8"/>
        <v>御船○</v>
      </c>
      <c r="AG7" s="51" t="str">
        <f t="shared" si="9"/>
        <v>田口○</v>
      </c>
      <c r="AH7" s="51">
        <f t="shared" si="10"/>
      </c>
    </row>
    <row r="8" spans="2:34" ht="12">
      <c r="B8" s="16" t="s">
        <v>4</v>
      </c>
      <c r="C8" s="19">
        <v>31656</v>
      </c>
      <c r="D8" s="55">
        <v>4</v>
      </c>
      <c r="E8" s="4" t="str">
        <f t="shared" si="0"/>
        <v>2*2</v>
      </c>
      <c r="F8" s="58"/>
      <c r="G8" s="78" t="s">
        <v>70</v>
      </c>
      <c r="H8" s="81">
        <v>2</v>
      </c>
      <c r="I8" s="84">
        <v>6</v>
      </c>
      <c r="J8" s="6" t="str">
        <f t="shared" si="1"/>
        <v>●</v>
      </c>
      <c r="K8" s="78" t="s">
        <v>67</v>
      </c>
      <c r="L8" s="81">
        <v>4</v>
      </c>
      <c r="M8" s="84">
        <v>6</v>
      </c>
      <c r="N8" s="6" t="str">
        <f t="shared" si="2"/>
        <v>●</v>
      </c>
      <c r="O8" s="78" t="s">
        <v>193</v>
      </c>
      <c r="P8" s="81">
        <v>6</v>
      </c>
      <c r="Q8" s="84">
        <v>4</v>
      </c>
      <c r="R8" s="6" t="str">
        <f t="shared" si="3"/>
        <v>○</v>
      </c>
      <c r="S8" s="78" t="s">
        <v>69</v>
      </c>
      <c r="T8" s="81">
        <v>6</v>
      </c>
      <c r="U8" s="84">
        <v>0</v>
      </c>
      <c r="V8" s="6" t="str">
        <f t="shared" si="4"/>
        <v>○</v>
      </c>
      <c r="W8" s="78"/>
      <c r="X8" s="81"/>
      <c r="Y8" s="84"/>
      <c r="Z8" s="6">
        <f t="shared" si="5"/>
      </c>
      <c r="AA8" s="61"/>
      <c r="AD8" s="51" t="str">
        <f t="shared" si="6"/>
        <v>澤野●</v>
      </c>
      <c r="AE8" s="51" t="str">
        <f t="shared" si="7"/>
        <v>木下●</v>
      </c>
      <c r="AF8" s="51" t="str">
        <f t="shared" si="8"/>
        <v>吉原○</v>
      </c>
      <c r="AG8" s="51" t="str">
        <f t="shared" si="9"/>
        <v>田口○</v>
      </c>
      <c r="AH8" s="51">
        <f t="shared" si="10"/>
      </c>
    </row>
    <row r="9" spans="2:34" ht="12">
      <c r="B9" s="16" t="s">
        <v>5</v>
      </c>
      <c r="C9" s="18">
        <v>31837</v>
      </c>
      <c r="D9" s="55">
        <v>4</v>
      </c>
      <c r="E9" s="4" t="str">
        <f t="shared" si="0"/>
        <v>3*1</v>
      </c>
      <c r="F9" s="58"/>
      <c r="G9" s="78" t="s">
        <v>77</v>
      </c>
      <c r="H9" s="81">
        <v>2</v>
      </c>
      <c r="I9" s="84">
        <v>6</v>
      </c>
      <c r="J9" s="6" t="str">
        <f t="shared" si="1"/>
        <v>●</v>
      </c>
      <c r="K9" s="78" t="s">
        <v>193</v>
      </c>
      <c r="L9" s="81">
        <v>6</v>
      </c>
      <c r="M9" s="84">
        <v>2</v>
      </c>
      <c r="N9" s="6" t="str">
        <f t="shared" si="2"/>
        <v>○</v>
      </c>
      <c r="O9" s="78" t="s">
        <v>74</v>
      </c>
      <c r="P9" s="81">
        <v>6</v>
      </c>
      <c r="Q9" s="84">
        <v>3</v>
      </c>
      <c r="R9" s="6" t="str">
        <f t="shared" si="3"/>
        <v>○</v>
      </c>
      <c r="S9" s="78" t="s">
        <v>194</v>
      </c>
      <c r="T9" s="81">
        <v>7</v>
      </c>
      <c r="U9" s="84">
        <v>6</v>
      </c>
      <c r="V9" s="6" t="str">
        <f t="shared" si="4"/>
        <v>○</v>
      </c>
      <c r="W9" s="78" t="s">
        <v>67</v>
      </c>
      <c r="X9" s="81">
        <v>6</v>
      </c>
      <c r="Y9" s="84">
        <v>2</v>
      </c>
      <c r="Z9" s="6" t="str">
        <f t="shared" si="5"/>
        <v>○</v>
      </c>
      <c r="AA9" s="61"/>
      <c r="AD9" s="51" t="str">
        <f t="shared" si="6"/>
        <v>吉野●</v>
      </c>
      <c r="AE9" s="51" t="str">
        <f t="shared" si="7"/>
        <v>吉原○</v>
      </c>
      <c r="AF9" s="51" t="str">
        <f t="shared" si="8"/>
        <v>名津井○</v>
      </c>
      <c r="AG9" s="51" t="str">
        <f t="shared" si="9"/>
        <v>仲川○</v>
      </c>
      <c r="AH9" s="51" t="str">
        <f t="shared" si="10"/>
        <v>木下○</v>
      </c>
    </row>
    <row r="10" spans="2:34" ht="12">
      <c r="B10" s="16" t="s">
        <v>6</v>
      </c>
      <c r="C10" s="19">
        <v>32021</v>
      </c>
      <c r="D10" s="55">
        <v>3</v>
      </c>
      <c r="E10" s="4" t="str">
        <f t="shared" si="0"/>
        <v>3*1</v>
      </c>
      <c r="F10" s="58"/>
      <c r="G10" s="78" t="s">
        <v>70</v>
      </c>
      <c r="H10" s="81">
        <v>1</v>
      </c>
      <c r="I10" s="84">
        <v>6</v>
      </c>
      <c r="J10" s="6" t="str">
        <f t="shared" si="1"/>
        <v>●</v>
      </c>
      <c r="K10" s="78" t="s">
        <v>67</v>
      </c>
      <c r="L10" s="81">
        <v>6</v>
      </c>
      <c r="M10" s="84">
        <v>2</v>
      </c>
      <c r="N10" s="6" t="str">
        <f t="shared" si="2"/>
        <v>○</v>
      </c>
      <c r="O10" s="78" t="s">
        <v>71</v>
      </c>
      <c r="P10" s="81">
        <v>6</v>
      </c>
      <c r="Q10" s="84">
        <v>1</v>
      </c>
      <c r="R10" s="6" t="str">
        <f t="shared" si="3"/>
        <v>○</v>
      </c>
      <c r="S10" s="78" t="s">
        <v>72</v>
      </c>
      <c r="T10" s="81">
        <v>7</v>
      </c>
      <c r="U10" s="84">
        <v>6</v>
      </c>
      <c r="V10" s="6" t="str">
        <f t="shared" si="4"/>
        <v>○</v>
      </c>
      <c r="W10" s="78" t="s">
        <v>73</v>
      </c>
      <c r="X10" s="81">
        <v>5</v>
      </c>
      <c r="Y10" s="84">
        <v>7</v>
      </c>
      <c r="Z10" s="6" t="str">
        <f t="shared" si="5"/>
        <v>●</v>
      </c>
      <c r="AA10" s="61"/>
      <c r="AD10" s="51" t="str">
        <f t="shared" si="6"/>
        <v>澤野●</v>
      </c>
      <c r="AE10" s="51" t="str">
        <f t="shared" si="7"/>
        <v>木下○</v>
      </c>
      <c r="AF10" s="51" t="str">
        <f t="shared" si="8"/>
        <v>利根川○</v>
      </c>
      <c r="AG10" s="51" t="str">
        <f t="shared" si="9"/>
        <v>勝又○</v>
      </c>
      <c r="AH10" s="51" t="str">
        <f t="shared" si="10"/>
        <v>古屋●</v>
      </c>
    </row>
    <row r="11" spans="2:34" ht="12">
      <c r="B11" s="16" t="s">
        <v>7</v>
      </c>
      <c r="C11" s="18">
        <v>32203</v>
      </c>
      <c r="D11" s="55">
        <v>3</v>
      </c>
      <c r="E11" s="4" t="str">
        <f t="shared" si="0"/>
        <v>0*4</v>
      </c>
      <c r="F11" s="58"/>
      <c r="G11" s="78" t="s">
        <v>75</v>
      </c>
      <c r="H11" s="81">
        <v>1</v>
      </c>
      <c r="I11" s="84">
        <v>6</v>
      </c>
      <c r="J11" s="6" t="str">
        <f t="shared" si="1"/>
        <v>●</v>
      </c>
      <c r="K11" s="78" t="s">
        <v>71</v>
      </c>
      <c r="L11" s="81">
        <v>3</v>
      </c>
      <c r="M11" s="84">
        <v>6</v>
      </c>
      <c r="N11" s="6" t="str">
        <f t="shared" si="2"/>
        <v>●</v>
      </c>
      <c r="O11" s="78" t="s">
        <v>72</v>
      </c>
      <c r="P11" s="81">
        <v>2</v>
      </c>
      <c r="Q11" s="84">
        <v>6</v>
      </c>
      <c r="R11" s="6" t="str">
        <f t="shared" si="3"/>
        <v>●</v>
      </c>
      <c r="S11" s="78" t="s">
        <v>76</v>
      </c>
      <c r="T11" s="81">
        <v>3</v>
      </c>
      <c r="U11" s="84">
        <v>6</v>
      </c>
      <c r="V11" s="6" t="str">
        <f t="shared" si="4"/>
        <v>●</v>
      </c>
      <c r="W11" s="78"/>
      <c r="X11" s="81"/>
      <c r="Y11" s="84"/>
      <c r="Z11" s="6">
        <f t="shared" si="5"/>
      </c>
      <c r="AA11" s="61"/>
      <c r="AD11" s="51" t="str">
        <f t="shared" si="6"/>
        <v>豊田一●</v>
      </c>
      <c r="AE11" s="51" t="str">
        <f t="shared" si="7"/>
        <v>利根川●</v>
      </c>
      <c r="AF11" s="51" t="str">
        <f t="shared" si="8"/>
        <v>勝又●</v>
      </c>
      <c r="AG11" s="51" t="str">
        <f t="shared" si="9"/>
        <v>原島●</v>
      </c>
      <c r="AH11" s="51">
        <f t="shared" si="10"/>
      </c>
    </row>
    <row r="12" spans="2:34" ht="12">
      <c r="B12" s="16" t="s">
        <v>8</v>
      </c>
      <c r="C12" s="19">
        <v>32387</v>
      </c>
      <c r="D12" s="55">
        <v>4</v>
      </c>
      <c r="E12" s="4" t="str">
        <f t="shared" si="0"/>
        <v>3*1</v>
      </c>
      <c r="F12" s="58" t="s">
        <v>191</v>
      </c>
      <c r="G12" s="78" t="s">
        <v>77</v>
      </c>
      <c r="H12" s="81">
        <v>6</v>
      </c>
      <c r="I12" s="84">
        <v>1</v>
      </c>
      <c r="J12" s="6" t="str">
        <f t="shared" si="1"/>
        <v>○</v>
      </c>
      <c r="K12" s="78" t="s">
        <v>78</v>
      </c>
      <c r="L12" s="81">
        <v>3</v>
      </c>
      <c r="M12" s="84">
        <v>6</v>
      </c>
      <c r="N12" s="6" t="str">
        <f t="shared" si="2"/>
        <v>●</v>
      </c>
      <c r="O12" s="78" t="s">
        <v>74</v>
      </c>
      <c r="P12" s="81">
        <v>6</v>
      </c>
      <c r="Q12" s="84">
        <v>2</v>
      </c>
      <c r="R12" s="6" t="str">
        <f t="shared" si="3"/>
        <v>○</v>
      </c>
      <c r="S12" s="78" t="s">
        <v>82</v>
      </c>
      <c r="T12" s="81">
        <v>6</v>
      </c>
      <c r="U12" s="84">
        <v>0</v>
      </c>
      <c r="V12" s="6" t="str">
        <f t="shared" si="4"/>
        <v>○</v>
      </c>
      <c r="W12" s="78"/>
      <c r="X12" s="81"/>
      <c r="Y12" s="84"/>
      <c r="Z12" s="6">
        <f t="shared" si="5"/>
      </c>
      <c r="AA12" s="61"/>
      <c r="AD12" s="51" t="str">
        <f t="shared" si="6"/>
        <v>吉野○</v>
      </c>
      <c r="AE12" s="51" t="str">
        <f t="shared" si="7"/>
        <v>伊藤辰●</v>
      </c>
      <c r="AF12" s="51" t="str">
        <f t="shared" si="8"/>
        <v>名津井○</v>
      </c>
      <c r="AG12" s="51" t="str">
        <f t="shared" si="9"/>
        <v>木村○</v>
      </c>
      <c r="AH12" s="51">
        <f t="shared" si="10"/>
      </c>
    </row>
    <row r="13" spans="2:34" ht="12">
      <c r="B13" s="16" t="s">
        <v>9</v>
      </c>
      <c r="C13" s="18">
        <v>32568</v>
      </c>
      <c r="D13" s="55">
        <v>3</v>
      </c>
      <c r="E13" s="4" t="str">
        <f t="shared" si="0"/>
        <v>1*3</v>
      </c>
      <c r="F13" s="58"/>
      <c r="G13" s="78" t="s">
        <v>70</v>
      </c>
      <c r="H13" s="81">
        <v>3</v>
      </c>
      <c r="I13" s="84">
        <v>6</v>
      </c>
      <c r="J13" s="6" t="str">
        <f t="shared" si="1"/>
        <v>●</v>
      </c>
      <c r="K13" s="78" t="s">
        <v>78</v>
      </c>
      <c r="L13" s="81">
        <v>4</v>
      </c>
      <c r="M13" s="84">
        <v>6</v>
      </c>
      <c r="N13" s="6" t="str">
        <f t="shared" si="2"/>
        <v>●</v>
      </c>
      <c r="O13" s="78" t="s">
        <v>79</v>
      </c>
      <c r="P13" s="81">
        <v>6</v>
      </c>
      <c r="Q13" s="84">
        <v>0</v>
      </c>
      <c r="R13" s="6" t="str">
        <f t="shared" si="3"/>
        <v>○</v>
      </c>
      <c r="S13" s="78" t="s">
        <v>80</v>
      </c>
      <c r="T13" s="81">
        <v>0</v>
      </c>
      <c r="U13" s="84">
        <v>6</v>
      </c>
      <c r="V13" s="6" t="str">
        <f t="shared" si="4"/>
        <v>●</v>
      </c>
      <c r="W13" s="78" t="s">
        <v>71</v>
      </c>
      <c r="X13" s="81">
        <v>1</v>
      </c>
      <c r="Y13" s="84">
        <v>6</v>
      </c>
      <c r="Z13" s="6" t="str">
        <f t="shared" si="5"/>
        <v>●</v>
      </c>
      <c r="AA13" s="61"/>
      <c r="AD13" s="51" t="str">
        <f t="shared" si="6"/>
        <v>澤野●</v>
      </c>
      <c r="AE13" s="51" t="str">
        <f t="shared" si="7"/>
        <v>伊藤辰●</v>
      </c>
      <c r="AF13" s="51" t="str">
        <f t="shared" si="8"/>
        <v>米田○</v>
      </c>
      <c r="AG13" s="51" t="str">
        <f t="shared" si="9"/>
        <v>須貝●</v>
      </c>
      <c r="AH13" s="51" t="str">
        <f t="shared" si="10"/>
        <v>利根川●</v>
      </c>
    </row>
    <row r="14" spans="2:34" ht="12">
      <c r="B14" s="16" t="s">
        <v>10</v>
      </c>
      <c r="C14" s="19">
        <v>32752</v>
      </c>
      <c r="D14" s="55">
        <v>4</v>
      </c>
      <c r="E14" s="4" t="str">
        <f t="shared" si="0"/>
        <v>4*0</v>
      </c>
      <c r="F14" s="58" t="s">
        <v>191</v>
      </c>
      <c r="G14" s="78" t="s">
        <v>75</v>
      </c>
      <c r="H14" s="81">
        <v>6</v>
      </c>
      <c r="I14" s="84">
        <v>2</v>
      </c>
      <c r="J14" s="6" t="str">
        <f t="shared" si="1"/>
        <v>○</v>
      </c>
      <c r="K14" s="78" t="s">
        <v>82</v>
      </c>
      <c r="L14" s="81">
        <v>6</v>
      </c>
      <c r="M14" s="84">
        <v>0</v>
      </c>
      <c r="N14" s="6" t="str">
        <f t="shared" si="2"/>
        <v>○</v>
      </c>
      <c r="O14" s="78" t="s">
        <v>81</v>
      </c>
      <c r="P14" s="81">
        <v>6</v>
      </c>
      <c r="Q14" s="84">
        <v>3</v>
      </c>
      <c r="R14" s="6" t="str">
        <f t="shared" si="3"/>
        <v>○</v>
      </c>
      <c r="S14" s="78" t="s">
        <v>74</v>
      </c>
      <c r="T14" s="81">
        <v>6</v>
      </c>
      <c r="U14" s="84">
        <v>2</v>
      </c>
      <c r="V14" s="6" t="str">
        <f t="shared" si="4"/>
        <v>○</v>
      </c>
      <c r="W14" s="78"/>
      <c r="X14" s="81"/>
      <c r="Y14" s="84"/>
      <c r="Z14" s="6">
        <f t="shared" si="5"/>
      </c>
      <c r="AA14" s="61"/>
      <c r="AD14" s="51" t="str">
        <f t="shared" si="6"/>
        <v>豊田一○</v>
      </c>
      <c r="AE14" s="51" t="str">
        <f t="shared" si="7"/>
        <v>木村○</v>
      </c>
      <c r="AF14" s="51" t="str">
        <f t="shared" si="8"/>
        <v>高橋忠○</v>
      </c>
      <c r="AG14" s="51" t="str">
        <f t="shared" si="9"/>
        <v>名津井○</v>
      </c>
      <c r="AH14" s="51">
        <f t="shared" si="10"/>
      </c>
    </row>
    <row r="15" spans="2:34" ht="12">
      <c r="B15" s="16" t="s">
        <v>11</v>
      </c>
      <c r="C15" s="18">
        <v>32933</v>
      </c>
      <c r="D15" s="55">
        <v>3</v>
      </c>
      <c r="E15" s="4" t="str">
        <f t="shared" si="0"/>
        <v>2*2</v>
      </c>
      <c r="F15" s="58"/>
      <c r="G15" s="78" t="s">
        <v>70</v>
      </c>
      <c r="H15" s="81">
        <v>6</v>
      </c>
      <c r="I15" s="84">
        <v>7</v>
      </c>
      <c r="J15" s="6" t="str">
        <f t="shared" si="1"/>
        <v>●</v>
      </c>
      <c r="K15" s="78" t="s">
        <v>83</v>
      </c>
      <c r="L15" s="81">
        <v>6</v>
      </c>
      <c r="M15" s="84">
        <v>3</v>
      </c>
      <c r="N15" s="6" t="str">
        <f t="shared" si="2"/>
        <v>○</v>
      </c>
      <c r="O15" s="78" t="s">
        <v>71</v>
      </c>
      <c r="P15" s="81">
        <v>2</v>
      </c>
      <c r="Q15" s="84">
        <v>6</v>
      </c>
      <c r="R15" s="6" t="str">
        <f t="shared" si="3"/>
        <v>●</v>
      </c>
      <c r="S15" s="78" t="s">
        <v>81</v>
      </c>
      <c r="T15" s="81">
        <v>6</v>
      </c>
      <c r="U15" s="84">
        <v>3</v>
      </c>
      <c r="V15" s="6" t="str">
        <f t="shared" si="4"/>
        <v>○</v>
      </c>
      <c r="W15" s="78"/>
      <c r="X15" s="81"/>
      <c r="Y15" s="84"/>
      <c r="Z15" s="6">
        <f t="shared" si="5"/>
      </c>
      <c r="AA15" s="61"/>
      <c r="AD15" s="51" t="str">
        <f t="shared" si="6"/>
        <v>澤野●</v>
      </c>
      <c r="AE15" s="51" t="str">
        <f t="shared" si="7"/>
        <v>鈴木博○</v>
      </c>
      <c r="AF15" s="51" t="str">
        <f t="shared" si="8"/>
        <v>利根川●</v>
      </c>
      <c r="AG15" s="51" t="str">
        <f t="shared" si="9"/>
        <v>高橋忠○</v>
      </c>
      <c r="AH15" s="51">
        <f t="shared" si="10"/>
      </c>
    </row>
    <row r="16" spans="2:34" ht="12">
      <c r="B16" s="16" t="s">
        <v>12</v>
      </c>
      <c r="C16" s="19">
        <v>33117</v>
      </c>
      <c r="D16" s="55">
        <v>3</v>
      </c>
      <c r="E16" s="4" t="str">
        <f t="shared" si="0"/>
        <v>2*2</v>
      </c>
      <c r="F16" s="58"/>
      <c r="G16" s="78" t="s">
        <v>84</v>
      </c>
      <c r="H16" s="81">
        <v>6</v>
      </c>
      <c r="I16" s="84">
        <v>2</v>
      </c>
      <c r="J16" s="6" t="str">
        <f t="shared" si="1"/>
        <v>○</v>
      </c>
      <c r="K16" s="78" t="s">
        <v>85</v>
      </c>
      <c r="L16" s="81">
        <v>6</v>
      </c>
      <c r="M16" s="84">
        <v>2</v>
      </c>
      <c r="N16" s="6" t="str">
        <f t="shared" si="2"/>
        <v>○</v>
      </c>
      <c r="O16" s="78" t="s">
        <v>86</v>
      </c>
      <c r="P16" s="81">
        <v>1</v>
      </c>
      <c r="Q16" s="84">
        <v>6</v>
      </c>
      <c r="R16" s="6" t="str">
        <f t="shared" si="3"/>
        <v>●</v>
      </c>
      <c r="S16" s="78" t="s">
        <v>71</v>
      </c>
      <c r="T16" s="81">
        <v>2</v>
      </c>
      <c r="U16" s="84">
        <v>6</v>
      </c>
      <c r="V16" s="6" t="str">
        <f t="shared" si="4"/>
        <v>●</v>
      </c>
      <c r="W16" s="78" t="s">
        <v>81</v>
      </c>
      <c r="X16" s="81">
        <v>6</v>
      </c>
      <c r="Y16" s="84">
        <v>2</v>
      </c>
      <c r="Z16" s="6" t="str">
        <f t="shared" si="5"/>
        <v>○</v>
      </c>
      <c r="AA16" s="61"/>
      <c r="AD16" s="51" t="str">
        <f t="shared" si="6"/>
        <v>佐藤和○</v>
      </c>
      <c r="AE16" s="51" t="str">
        <f t="shared" si="7"/>
        <v>星○</v>
      </c>
      <c r="AF16" s="51" t="str">
        <f t="shared" si="8"/>
        <v>小林軍●</v>
      </c>
      <c r="AG16" s="51" t="str">
        <f t="shared" si="9"/>
        <v>利根川●</v>
      </c>
      <c r="AH16" s="51" t="str">
        <f t="shared" si="10"/>
        <v>高橋忠○</v>
      </c>
    </row>
    <row r="17" spans="2:34" ht="12">
      <c r="B17" s="16" t="s">
        <v>13</v>
      </c>
      <c r="C17" s="18">
        <v>33298</v>
      </c>
      <c r="D17" s="55">
        <v>3</v>
      </c>
      <c r="E17" s="4" t="str">
        <f t="shared" si="0"/>
        <v>0*4</v>
      </c>
      <c r="F17" s="58"/>
      <c r="G17" s="78" t="s">
        <v>198</v>
      </c>
      <c r="H17" s="81">
        <v>6</v>
      </c>
      <c r="I17" s="84">
        <v>7</v>
      </c>
      <c r="J17" s="6" t="str">
        <f t="shared" si="1"/>
        <v>●</v>
      </c>
      <c r="K17" s="78" t="s">
        <v>84</v>
      </c>
      <c r="L17" s="81">
        <v>4</v>
      </c>
      <c r="M17" s="84">
        <v>6</v>
      </c>
      <c r="N17" s="6" t="str">
        <f t="shared" si="2"/>
        <v>●</v>
      </c>
      <c r="O17" s="78" t="s">
        <v>86</v>
      </c>
      <c r="P17" s="81">
        <v>1</v>
      </c>
      <c r="Q17" s="84">
        <v>6</v>
      </c>
      <c r="R17" s="6" t="str">
        <f t="shared" si="3"/>
        <v>●</v>
      </c>
      <c r="S17" s="78" t="s">
        <v>87</v>
      </c>
      <c r="T17" s="81">
        <v>3</v>
      </c>
      <c r="U17" s="84">
        <v>6</v>
      </c>
      <c r="V17" s="6" t="str">
        <f t="shared" si="4"/>
        <v>●</v>
      </c>
      <c r="W17" s="78"/>
      <c r="X17" s="81"/>
      <c r="Y17" s="84"/>
      <c r="Z17" s="6">
        <f t="shared" si="5"/>
      </c>
      <c r="AA17" s="61"/>
      <c r="AD17" s="51" t="str">
        <f t="shared" si="6"/>
        <v>熊谷●</v>
      </c>
      <c r="AE17" s="51" t="str">
        <f t="shared" si="7"/>
        <v>佐藤和●</v>
      </c>
      <c r="AF17" s="51" t="str">
        <f t="shared" si="8"/>
        <v>小林軍●</v>
      </c>
      <c r="AG17" s="51" t="str">
        <f t="shared" si="9"/>
        <v>宮田●</v>
      </c>
      <c r="AH17" s="51">
        <f t="shared" si="10"/>
      </c>
    </row>
    <row r="18" spans="2:34" ht="12">
      <c r="B18" s="16" t="s">
        <v>14</v>
      </c>
      <c r="C18" s="19">
        <v>33482</v>
      </c>
      <c r="D18" s="55">
        <v>4</v>
      </c>
      <c r="E18" s="4" t="str">
        <f t="shared" si="0"/>
        <v>0*0</v>
      </c>
      <c r="F18" s="58"/>
      <c r="G18" s="78"/>
      <c r="H18" s="81"/>
      <c r="I18" s="84"/>
      <c r="J18" s="6">
        <f t="shared" si="1"/>
      </c>
      <c r="K18" s="78"/>
      <c r="L18" s="81"/>
      <c r="M18" s="84"/>
      <c r="N18" s="6">
        <f t="shared" si="2"/>
      </c>
      <c r="O18" s="78"/>
      <c r="P18" s="81"/>
      <c r="Q18" s="84"/>
      <c r="R18" s="6">
        <f t="shared" si="3"/>
      </c>
      <c r="S18" s="78"/>
      <c r="T18" s="81"/>
      <c r="U18" s="84"/>
      <c r="V18" s="6">
        <f t="shared" si="4"/>
      </c>
      <c r="W18" s="78"/>
      <c r="X18" s="81"/>
      <c r="Y18" s="84"/>
      <c r="Z18" s="6">
        <f t="shared" si="5"/>
      </c>
      <c r="AA18" s="61"/>
      <c r="AD18" s="51">
        <f t="shared" si="6"/>
      </c>
      <c r="AE18" s="51">
        <f t="shared" si="7"/>
      </c>
      <c r="AF18" s="51">
        <f t="shared" si="8"/>
      </c>
      <c r="AG18" s="51">
        <f t="shared" si="9"/>
      </c>
      <c r="AH18" s="51">
        <f t="shared" si="10"/>
      </c>
    </row>
    <row r="19" spans="2:34" ht="12">
      <c r="B19" s="16" t="s">
        <v>15</v>
      </c>
      <c r="C19" s="18">
        <v>33664</v>
      </c>
      <c r="D19" s="55">
        <v>4</v>
      </c>
      <c r="E19" s="4" t="str">
        <f t="shared" si="0"/>
        <v>0*0</v>
      </c>
      <c r="F19" s="58"/>
      <c r="G19" s="78"/>
      <c r="H19" s="81"/>
      <c r="I19" s="84"/>
      <c r="J19" s="6">
        <f t="shared" si="1"/>
      </c>
      <c r="K19" s="78"/>
      <c r="L19" s="81"/>
      <c r="M19" s="84"/>
      <c r="N19" s="6">
        <f t="shared" si="2"/>
      </c>
      <c r="O19" s="78"/>
      <c r="P19" s="81"/>
      <c r="Q19" s="84"/>
      <c r="R19" s="6">
        <f t="shared" si="3"/>
      </c>
      <c r="S19" s="78"/>
      <c r="T19" s="81"/>
      <c r="U19" s="84"/>
      <c r="V19" s="6">
        <f t="shared" si="4"/>
      </c>
      <c r="W19" s="78"/>
      <c r="X19" s="81"/>
      <c r="Y19" s="84"/>
      <c r="Z19" s="6">
        <f t="shared" si="5"/>
      </c>
      <c r="AA19" s="61"/>
      <c r="AD19" s="51">
        <f t="shared" si="6"/>
      </c>
      <c r="AE19" s="51">
        <f t="shared" si="7"/>
      </c>
      <c r="AF19" s="51">
        <f t="shared" si="8"/>
      </c>
      <c r="AG19" s="51">
        <f t="shared" si="9"/>
      </c>
      <c r="AH19" s="51">
        <f t="shared" si="10"/>
      </c>
    </row>
    <row r="20" spans="2:34" ht="12">
      <c r="B20" s="16" t="s">
        <v>16</v>
      </c>
      <c r="C20" s="19">
        <v>33848</v>
      </c>
      <c r="D20" s="55">
        <v>3</v>
      </c>
      <c r="E20" s="4" t="str">
        <f t="shared" si="0"/>
        <v>0*0</v>
      </c>
      <c r="F20" s="58"/>
      <c r="G20" s="78"/>
      <c r="H20" s="81"/>
      <c r="I20" s="84"/>
      <c r="J20" s="6">
        <f t="shared" si="1"/>
      </c>
      <c r="K20" s="78"/>
      <c r="L20" s="81"/>
      <c r="M20" s="84"/>
      <c r="N20" s="6">
        <f t="shared" si="2"/>
      </c>
      <c r="O20" s="78"/>
      <c r="P20" s="81"/>
      <c r="Q20" s="84"/>
      <c r="R20" s="6">
        <f t="shared" si="3"/>
      </c>
      <c r="S20" s="78"/>
      <c r="T20" s="81"/>
      <c r="U20" s="84"/>
      <c r="V20" s="6">
        <f t="shared" si="4"/>
      </c>
      <c r="W20" s="78"/>
      <c r="X20" s="81"/>
      <c r="Y20" s="84"/>
      <c r="Z20" s="6">
        <f t="shared" si="5"/>
      </c>
      <c r="AA20" s="61"/>
      <c r="AD20" s="51">
        <f t="shared" si="6"/>
      </c>
      <c r="AE20" s="51">
        <f t="shared" si="7"/>
      </c>
      <c r="AF20" s="51">
        <f t="shared" si="8"/>
      </c>
      <c r="AG20" s="51">
        <f t="shared" si="9"/>
      </c>
      <c r="AH20" s="51">
        <f t="shared" si="10"/>
      </c>
    </row>
    <row r="21" spans="2:34" ht="12">
      <c r="B21" s="16" t="s">
        <v>17</v>
      </c>
      <c r="C21" s="18">
        <v>34029</v>
      </c>
      <c r="D21" s="55">
        <v>4</v>
      </c>
      <c r="E21" s="4" t="str">
        <f t="shared" si="0"/>
        <v>0*0</v>
      </c>
      <c r="F21" s="58"/>
      <c r="G21" s="78"/>
      <c r="H21" s="81"/>
      <c r="I21" s="84"/>
      <c r="J21" s="6">
        <f t="shared" si="1"/>
      </c>
      <c r="K21" s="78"/>
      <c r="L21" s="81"/>
      <c r="M21" s="84"/>
      <c r="N21" s="6">
        <f t="shared" si="2"/>
      </c>
      <c r="O21" s="78"/>
      <c r="P21" s="81"/>
      <c r="Q21" s="84"/>
      <c r="R21" s="6">
        <f t="shared" si="3"/>
      </c>
      <c r="S21" s="78"/>
      <c r="T21" s="81"/>
      <c r="U21" s="84"/>
      <c r="V21" s="6">
        <f t="shared" si="4"/>
      </c>
      <c r="W21" s="78"/>
      <c r="X21" s="81"/>
      <c r="Y21" s="84"/>
      <c r="Z21" s="6">
        <f t="shared" si="5"/>
      </c>
      <c r="AA21" s="61"/>
      <c r="AD21" s="51">
        <f t="shared" si="6"/>
      </c>
      <c r="AE21" s="51">
        <f t="shared" si="7"/>
      </c>
      <c r="AF21" s="51">
        <f t="shared" si="8"/>
      </c>
      <c r="AG21" s="51">
        <f t="shared" si="9"/>
      </c>
      <c r="AH21" s="51">
        <f t="shared" si="10"/>
      </c>
    </row>
    <row r="22" spans="2:34" ht="12">
      <c r="B22" s="16" t="s">
        <v>18</v>
      </c>
      <c r="C22" s="19">
        <v>34213</v>
      </c>
      <c r="D22" s="55">
        <v>5</v>
      </c>
      <c r="E22" s="4" t="str">
        <f t="shared" si="0"/>
        <v>0*0</v>
      </c>
      <c r="F22" s="58"/>
      <c r="G22" s="78"/>
      <c r="H22" s="81"/>
      <c r="I22" s="84"/>
      <c r="J22" s="6">
        <f t="shared" si="1"/>
      </c>
      <c r="K22" s="78"/>
      <c r="L22" s="81"/>
      <c r="M22" s="84"/>
      <c r="N22" s="6">
        <f t="shared" si="2"/>
      </c>
      <c r="O22" s="78"/>
      <c r="P22" s="81"/>
      <c r="Q22" s="84"/>
      <c r="R22" s="6">
        <f t="shared" si="3"/>
      </c>
      <c r="S22" s="78"/>
      <c r="T22" s="81"/>
      <c r="U22" s="84"/>
      <c r="V22" s="6">
        <f t="shared" si="4"/>
      </c>
      <c r="W22" s="78"/>
      <c r="X22" s="81"/>
      <c r="Y22" s="84"/>
      <c r="Z22" s="6">
        <f t="shared" si="5"/>
      </c>
      <c r="AA22" s="61"/>
      <c r="AD22" s="51">
        <f t="shared" si="6"/>
      </c>
      <c r="AE22" s="51">
        <f t="shared" si="7"/>
      </c>
      <c r="AF22" s="51">
        <f t="shared" si="8"/>
      </c>
      <c r="AG22" s="51">
        <f t="shared" si="9"/>
      </c>
      <c r="AH22" s="51">
        <f t="shared" si="10"/>
      </c>
    </row>
    <row r="23" spans="2:34" ht="12">
      <c r="B23" s="16" t="s">
        <v>19</v>
      </c>
      <c r="C23" s="18">
        <v>34394</v>
      </c>
      <c r="D23" s="55"/>
      <c r="E23" s="4">
        <f t="shared" si="0"/>
      </c>
      <c r="F23" s="58"/>
      <c r="G23" s="78"/>
      <c r="H23" s="81"/>
      <c r="I23" s="84"/>
      <c r="J23" s="6">
        <f t="shared" si="1"/>
      </c>
      <c r="K23" s="78"/>
      <c r="L23" s="81"/>
      <c r="M23" s="84"/>
      <c r="N23" s="6">
        <f t="shared" si="2"/>
      </c>
      <c r="O23" s="78"/>
      <c r="P23" s="81"/>
      <c r="Q23" s="84"/>
      <c r="R23" s="6">
        <f t="shared" si="3"/>
      </c>
      <c r="S23" s="78"/>
      <c r="T23" s="81"/>
      <c r="U23" s="84"/>
      <c r="V23" s="6">
        <f t="shared" si="4"/>
      </c>
      <c r="W23" s="78"/>
      <c r="X23" s="81"/>
      <c r="Y23" s="84"/>
      <c r="Z23" s="6">
        <f t="shared" si="5"/>
      </c>
      <c r="AA23" s="61"/>
      <c r="AD23" s="51">
        <f t="shared" si="6"/>
      </c>
      <c r="AE23" s="51">
        <f t="shared" si="7"/>
      </c>
      <c r="AF23" s="51">
        <f t="shared" si="8"/>
      </c>
      <c r="AG23" s="51">
        <f t="shared" si="9"/>
      </c>
      <c r="AH23" s="51">
        <f t="shared" si="10"/>
      </c>
    </row>
    <row r="24" spans="2:34" ht="12">
      <c r="B24" s="16" t="s">
        <v>20</v>
      </c>
      <c r="C24" s="19">
        <v>34578</v>
      </c>
      <c r="D24" s="55"/>
      <c r="E24" s="4">
        <f t="shared" si="0"/>
      </c>
      <c r="F24" s="58"/>
      <c r="G24" s="78"/>
      <c r="H24" s="81"/>
      <c r="I24" s="84"/>
      <c r="J24" s="6">
        <f t="shared" si="1"/>
      </c>
      <c r="K24" s="78"/>
      <c r="L24" s="81"/>
      <c r="M24" s="84"/>
      <c r="N24" s="6">
        <f t="shared" si="2"/>
      </c>
      <c r="O24" s="78"/>
      <c r="P24" s="81"/>
      <c r="Q24" s="84"/>
      <c r="R24" s="6">
        <f t="shared" si="3"/>
      </c>
      <c r="S24" s="78"/>
      <c r="T24" s="81"/>
      <c r="U24" s="84"/>
      <c r="V24" s="6">
        <f t="shared" si="4"/>
      </c>
      <c r="W24" s="78"/>
      <c r="X24" s="81"/>
      <c r="Y24" s="84"/>
      <c r="Z24" s="6">
        <f t="shared" si="5"/>
      </c>
      <c r="AA24" s="61"/>
      <c r="AD24" s="51">
        <f t="shared" si="6"/>
      </c>
      <c r="AE24" s="51">
        <f t="shared" si="7"/>
      </c>
      <c r="AF24" s="51">
        <f t="shared" si="8"/>
      </c>
      <c r="AG24" s="51">
        <f t="shared" si="9"/>
      </c>
      <c r="AH24" s="51">
        <f t="shared" si="10"/>
      </c>
    </row>
    <row r="25" spans="2:34" ht="12">
      <c r="B25" s="16" t="s">
        <v>21</v>
      </c>
      <c r="C25" s="18">
        <v>34759</v>
      </c>
      <c r="D25" s="55"/>
      <c r="E25" s="4">
        <f t="shared" si="0"/>
      </c>
      <c r="F25" s="58"/>
      <c r="G25" s="78"/>
      <c r="H25" s="81"/>
      <c r="I25" s="84"/>
      <c r="J25" s="6">
        <f t="shared" si="1"/>
      </c>
      <c r="K25" s="78"/>
      <c r="L25" s="81"/>
      <c r="M25" s="84"/>
      <c r="N25" s="6">
        <f t="shared" si="2"/>
      </c>
      <c r="O25" s="78"/>
      <c r="P25" s="81"/>
      <c r="Q25" s="84"/>
      <c r="R25" s="6">
        <f t="shared" si="3"/>
      </c>
      <c r="S25" s="78"/>
      <c r="T25" s="81"/>
      <c r="U25" s="84"/>
      <c r="V25" s="6">
        <f t="shared" si="4"/>
      </c>
      <c r="W25" s="78"/>
      <c r="X25" s="81"/>
      <c r="Y25" s="84"/>
      <c r="Z25" s="6">
        <f t="shared" si="5"/>
      </c>
      <c r="AA25" s="61"/>
      <c r="AD25" s="51">
        <f t="shared" si="6"/>
      </c>
      <c r="AE25" s="51">
        <f t="shared" si="7"/>
      </c>
      <c r="AF25" s="51">
        <f t="shared" si="8"/>
      </c>
      <c r="AG25" s="51">
        <f t="shared" si="9"/>
      </c>
      <c r="AH25" s="51">
        <f t="shared" si="10"/>
      </c>
    </row>
    <row r="26" spans="2:34" ht="12">
      <c r="B26" s="16" t="s">
        <v>22</v>
      </c>
      <c r="C26" s="19">
        <v>34943</v>
      </c>
      <c r="D26" s="55"/>
      <c r="E26" s="4">
        <f t="shared" si="0"/>
      </c>
      <c r="F26" s="58"/>
      <c r="G26" s="78"/>
      <c r="H26" s="81"/>
      <c r="I26" s="84"/>
      <c r="J26" s="6">
        <f t="shared" si="1"/>
      </c>
      <c r="K26" s="78"/>
      <c r="L26" s="81"/>
      <c r="M26" s="84"/>
      <c r="N26" s="6">
        <f t="shared" si="2"/>
      </c>
      <c r="O26" s="78"/>
      <c r="P26" s="81"/>
      <c r="Q26" s="84"/>
      <c r="R26" s="6">
        <f t="shared" si="3"/>
      </c>
      <c r="S26" s="78"/>
      <c r="T26" s="81"/>
      <c r="U26" s="84"/>
      <c r="V26" s="6">
        <f t="shared" si="4"/>
      </c>
      <c r="W26" s="78"/>
      <c r="X26" s="81"/>
      <c r="Y26" s="84"/>
      <c r="Z26" s="6">
        <f t="shared" si="5"/>
      </c>
      <c r="AA26" s="61"/>
      <c r="AD26" s="51">
        <f t="shared" si="6"/>
      </c>
      <c r="AE26" s="51">
        <f t="shared" si="7"/>
      </c>
      <c r="AF26" s="51">
        <f t="shared" si="8"/>
      </c>
      <c r="AG26" s="51">
        <f t="shared" si="9"/>
      </c>
      <c r="AH26" s="51">
        <f t="shared" si="10"/>
      </c>
    </row>
    <row r="27" spans="2:34" ht="12">
      <c r="B27" s="16" t="s">
        <v>23</v>
      </c>
      <c r="C27" s="18">
        <v>35125</v>
      </c>
      <c r="D27" s="55"/>
      <c r="E27" s="4">
        <f t="shared" si="0"/>
      </c>
      <c r="F27" s="58"/>
      <c r="G27" s="78"/>
      <c r="H27" s="81"/>
      <c r="I27" s="84"/>
      <c r="J27" s="6">
        <f t="shared" si="1"/>
      </c>
      <c r="K27" s="78"/>
      <c r="L27" s="81"/>
      <c r="M27" s="84"/>
      <c r="N27" s="6">
        <f t="shared" si="2"/>
      </c>
      <c r="O27" s="78"/>
      <c r="P27" s="81"/>
      <c r="Q27" s="84"/>
      <c r="R27" s="6">
        <f t="shared" si="3"/>
      </c>
      <c r="S27" s="78"/>
      <c r="T27" s="81"/>
      <c r="U27" s="84"/>
      <c r="V27" s="6">
        <f t="shared" si="4"/>
      </c>
      <c r="W27" s="78"/>
      <c r="X27" s="81"/>
      <c r="Y27" s="84"/>
      <c r="Z27" s="6">
        <f t="shared" si="5"/>
      </c>
      <c r="AA27" s="61"/>
      <c r="AD27" s="51">
        <f t="shared" si="6"/>
      </c>
      <c r="AE27" s="51">
        <f t="shared" si="7"/>
      </c>
      <c r="AF27" s="51">
        <f t="shared" si="8"/>
      </c>
      <c r="AG27" s="51">
        <f t="shared" si="9"/>
      </c>
      <c r="AH27" s="51">
        <f t="shared" si="10"/>
      </c>
    </row>
    <row r="28" spans="2:34" ht="12">
      <c r="B28" s="16" t="s">
        <v>24</v>
      </c>
      <c r="C28" s="19">
        <v>35309</v>
      </c>
      <c r="D28" s="55"/>
      <c r="E28" s="4">
        <f t="shared" si="0"/>
      </c>
      <c r="F28" s="58"/>
      <c r="G28" s="78"/>
      <c r="H28" s="81"/>
      <c r="I28" s="84"/>
      <c r="J28" s="6">
        <f t="shared" si="1"/>
      </c>
      <c r="K28" s="78"/>
      <c r="L28" s="81"/>
      <c r="M28" s="84"/>
      <c r="N28" s="6">
        <f t="shared" si="2"/>
      </c>
      <c r="O28" s="78"/>
      <c r="P28" s="81"/>
      <c r="Q28" s="84"/>
      <c r="R28" s="6">
        <f t="shared" si="3"/>
      </c>
      <c r="S28" s="78"/>
      <c r="T28" s="81"/>
      <c r="U28" s="84"/>
      <c r="V28" s="6">
        <f t="shared" si="4"/>
      </c>
      <c r="W28" s="78"/>
      <c r="X28" s="81"/>
      <c r="Y28" s="84"/>
      <c r="Z28" s="6">
        <f t="shared" si="5"/>
      </c>
      <c r="AA28" s="61"/>
      <c r="AD28" s="51">
        <f t="shared" si="6"/>
      </c>
      <c r="AE28" s="51">
        <f t="shared" si="7"/>
      </c>
      <c r="AF28" s="51">
        <f t="shared" si="8"/>
      </c>
      <c r="AG28" s="51">
        <f t="shared" si="9"/>
      </c>
      <c r="AH28" s="51">
        <f t="shared" si="10"/>
      </c>
    </row>
    <row r="29" spans="2:34" ht="12">
      <c r="B29" s="16" t="s">
        <v>25</v>
      </c>
      <c r="C29" s="18">
        <v>35490</v>
      </c>
      <c r="D29" s="55"/>
      <c r="E29" s="4">
        <f t="shared" si="0"/>
      </c>
      <c r="F29" s="58"/>
      <c r="G29" s="78"/>
      <c r="H29" s="81"/>
      <c r="I29" s="84"/>
      <c r="J29" s="6">
        <f t="shared" si="1"/>
      </c>
      <c r="K29" s="78"/>
      <c r="L29" s="81"/>
      <c r="M29" s="84"/>
      <c r="N29" s="6">
        <f t="shared" si="2"/>
      </c>
      <c r="O29" s="78"/>
      <c r="P29" s="81"/>
      <c r="Q29" s="84"/>
      <c r="R29" s="6">
        <f t="shared" si="3"/>
      </c>
      <c r="S29" s="78"/>
      <c r="T29" s="81"/>
      <c r="U29" s="84"/>
      <c r="V29" s="6">
        <f t="shared" si="4"/>
      </c>
      <c r="W29" s="78"/>
      <c r="X29" s="81"/>
      <c r="Y29" s="84"/>
      <c r="Z29" s="6">
        <f t="shared" si="5"/>
      </c>
      <c r="AA29" s="61"/>
      <c r="AD29" s="51">
        <f t="shared" si="6"/>
      </c>
      <c r="AE29" s="51">
        <f t="shared" si="7"/>
      </c>
      <c r="AF29" s="51">
        <f t="shared" si="8"/>
      </c>
      <c r="AG29" s="51">
        <f t="shared" si="9"/>
      </c>
      <c r="AH29" s="51">
        <f t="shared" si="10"/>
      </c>
    </row>
    <row r="30" spans="2:34" ht="12">
      <c r="B30" s="16" t="s">
        <v>26</v>
      </c>
      <c r="C30" s="19">
        <v>35674</v>
      </c>
      <c r="D30" s="55"/>
      <c r="E30" s="4">
        <f t="shared" si="0"/>
      </c>
      <c r="F30" s="58"/>
      <c r="G30" s="78"/>
      <c r="H30" s="81"/>
      <c r="I30" s="84"/>
      <c r="J30" s="6">
        <f t="shared" si="1"/>
      </c>
      <c r="K30" s="78"/>
      <c r="L30" s="81"/>
      <c r="M30" s="84"/>
      <c r="N30" s="6">
        <f t="shared" si="2"/>
      </c>
      <c r="O30" s="78"/>
      <c r="P30" s="81"/>
      <c r="Q30" s="84"/>
      <c r="R30" s="6">
        <f t="shared" si="3"/>
      </c>
      <c r="S30" s="78"/>
      <c r="T30" s="81"/>
      <c r="U30" s="84"/>
      <c r="V30" s="6">
        <f t="shared" si="4"/>
      </c>
      <c r="W30" s="78"/>
      <c r="X30" s="81"/>
      <c r="Y30" s="84"/>
      <c r="Z30" s="6">
        <f t="shared" si="5"/>
      </c>
      <c r="AA30" s="61"/>
      <c r="AD30" s="51">
        <f t="shared" si="6"/>
      </c>
      <c r="AE30" s="51">
        <f t="shared" si="7"/>
      </c>
      <c r="AF30" s="51">
        <f t="shared" si="8"/>
      </c>
      <c r="AG30" s="51">
        <f t="shared" si="9"/>
      </c>
      <c r="AH30" s="51">
        <f t="shared" si="10"/>
      </c>
    </row>
    <row r="31" spans="2:34" ht="12">
      <c r="B31" s="16" t="s">
        <v>27</v>
      </c>
      <c r="C31" s="18">
        <v>35855</v>
      </c>
      <c r="D31" s="55"/>
      <c r="E31" s="4">
        <f t="shared" si="0"/>
      </c>
      <c r="F31" s="58"/>
      <c r="G31" s="78"/>
      <c r="H31" s="81"/>
      <c r="I31" s="84"/>
      <c r="J31" s="6">
        <f t="shared" si="1"/>
      </c>
      <c r="K31" s="78"/>
      <c r="L31" s="81"/>
      <c r="M31" s="84"/>
      <c r="N31" s="6">
        <f t="shared" si="2"/>
      </c>
      <c r="O31" s="78"/>
      <c r="P31" s="81"/>
      <c r="Q31" s="84"/>
      <c r="R31" s="6">
        <f t="shared" si="3"/>
      </c>
      <c r="S31" s="78"/>
      <c r="T31" s="81"/>
      <c r="U31" s="84"/>
      <c r="V31" s="6">
        <f t="shared" si="4"/>
      </c>
      <c r="W31" s="78"/>
      <c r="X31" s="81"/>
      <c r="Y31" s="84"/>
      <c r="Z31" s="6">
        <f t="shared" si="5"/>
      </c>
      <c r="AA31" s="61"/>
      <c r="AD31" s="51">
        <f t="shared" si="6"/>
      </c>
      <c r="AE31" s="51">
        <f t="shared" si="7"/>
      </c>
      <c r="AF31" s="51">
        <f t="shared" si="8"/>
      </c>
      <c r="AG31" s="51">
        <f t="shared" si="9"/>
      </c>
      <c r="AH31" s="51">
        <f t="shared" si="10"/>
      </c>
    </row>
    <row r="32" spans="2:34" ht="12">
      <c r="B32" s="16" t="s">
        <v>28</v>
      </c>
      <c r="C32" s="19">
        <v>36039</v>
      </c>
      <c r="D32" s="55"/>
      <c r="E32" s="4">
        <f t="shared" si="0"/>
      </c>
      <c r="F32" s="58"/>
      <c r="G32" s="78"/>
      <c r="H32" s="81"/>
      <c r="I32" s="84"/>
      <c r="J32" s="6">
        <f t="shared" si="1"/>
      </c>
      <c r="K32" s="78"/>
      <c r="L32" s="81"/>
      <c r="M32" s="84"/>
      <c r="N32" s="6">
        <f t="shared" si="2"/>
      </c>
      <c r="O32" s="78"/>
      <c r="P32" s="81"/>
      <c r="Q32" s="84"/>
      <c r="R32" s="6">
        <f t="shared" si="3"/>
      </c>
      <c r="S32" s="78"/>
      <c r="T32" s="81"/>
      <c r="U32" s="84"/>
      <c r="V32" s="6">
        <f t="shared" si="4"/>
      </c>
      <c r="W32" s="78"/>
      <c r="X32" s="81"/>
      <c r="Y32" s="84"/>
      <c r="Z32" s="6">
        <f t="shared" si="5"/>
      </c>
      <c r="AA32" s="61"/>
      <c r="AD32" s="51">
        <f t="shared" si="6"/>
      </c>
      <c r="AE32" s="51">
        <f t="shared" si="7"/>
      </c>
      <c r="AF32" s="51">
        <f t="shared" si="8"/>
      </c>
      <c r="AG32" s="51">
        <f t="shared" si="9"/>
      </c>
      <c r="AH32" s="51">
        <f t="shared" si="10"/>
      </c>
    </row>
    <row r="33" spans="2:34" ht="12">
      <c r="B33" s="16" t="s">
        <v>29</v>
      </c>
      <c r="C33" s="18">
        <v>36220</v>
      </c>
      <c r="D33" s="55"/>
      <c r="E33" s="4">
        <f t="shared" si="0"/>
      </c>
      <c r="F33" s="58"/>
      <c r="G33" s="78"/>
      <c r="H33" s="81"/>
      <c r="I33" s="84"/>
      <c r="J33" s="6">
        <f t="shared" si="1"/>
      </c>
      <c r="K33" s="78"/>
      <c r="L33" s="81"/>
      <c r="M33" s="84"/>
      <c r="N33" s="6">
        <f t="shared" si="2"/>
      </c>
      <c r="O33" s="78"/>
      <c r="P33" s="81"/>
      <c r="Q33" s="84"/>
      <c r="R33" s="6">
        <f t="shared" si="3"/>
      </c>
      <c r="S33" s="78"/>
      <c r="T33" s="81"/>
      <c r="U33" s="84"/>
      <c r="V33" s="6">
        <f t="shared" si="4"/>
      </c>
      <c r="W33" s="78"/>
      <c r="X33" s="81"/>
      <c r="Y33" s="84"/>
      <c r="Z33" s="6">
        <f t="shared" si="5"/>
      </c>
      <c r="AA33" s="61"/>
      <c r="AD33" s="51">
        <f t="shared" si="6"/>
      </c>
      <c r="AE33" s="51">
        <f t="shared" si="7"/>
      </c>
      <c r="AF33" s="51">
        <f t="shared" si="8"/>
      </c>
      <c r="AG33" s="51">
        <f t="shared" si="9"/>
      </c>
      <c r="AH33" s="51">
        <f t="shared" si="10"/>
      </c>
    </row>
    <row r="34" spans="2:34" ht="12">
      <c r="B34" s="16" t="s">
        <v>30</v>
      </c>
      <c r="C34" s="19">
        <v>36404</v>
      </c>
      <c r="D34" s="55"/>
      <c r="E34" s="4">
        <f t="shared" si="0"/>
      </c>
      <c r="F34" s="58"/>
      <c r="G34" s="78"/>
      <c r="H34" s="81"/>
      <c r="I34" s="84"/>
      <c r="J34" s="6">
        <f t="shared" si="1"/>
      </c>
      <c r="K34" s="78"/>
      <c r="L34" s="81"/>
      <c r="M34" s="84"/>
      <c r="N34" s="6">
        <f t="shared" si="2"/>
      </c>
      <c r="O34" s="78"/>
      <c r="P34" s="81"/>
      <c r="Q34" s="84"/>
      <c r="R34" s="6">
        <f t="shared" si="3"/>
      </c>
      <c r="S34" s="78"/>
      <c r="T34" s="81"/>
      <c r="U34" s="84"/>
      <c r="V34" s="6">
        <f t="shared" si="4"/>
      </c>
      <c r="W34" s="78"/>
      <c r="X34" s="81"/>
      <c r="Y34" s="84"/>
      <c r="Z34" s="6">
        <f t="shared" si="5"/>
      </c>
      <c r="AA34" s="61"/>
      <c r="AD34" s="51">
        <f t="shared" si="6"/>
      </c>
      <c r="AE34" s="51">
        <f t="shared" si="7"/>
      </c>
      <c r="AF34" s="51">
        <f t="shared" si="8"/>
      </c>
      <c r="AG34" s="51">
        <f t="shared" si="9"/>
      </c>
      <c r="AH34" s="51">
        <f t="shared" si="10"/>
      </c>
    </row>
    <row r="35" spans="2:34" ht="12">
      <c r="B35" s="16" t="s">
        <v>31</v>
      </c>
      <c r="C35" s="18">
        <v>36586</v>
      </c>
      <c r="D35" s="55"/>
      <c r="E35" s="4">
        <f t="shared" si="0"/>
      </c>
      <c r="F35" s="58"/>
      <c r="G35" s="78"/>
      <c r="H35" s="81"/>
      <c r="I35" s="84"/>
      <c r="J35" s="6">
        <f t="shared" si="1"/>
      </c>
      <c r="K35" s="78"/>
      <c r="L35" s="81"/>
      <c r="M35" s="84"/>
      <c r="N35" s="6">
        <f t="shared" si="2"/>
      </c>
      <c r="O35" s="78"/>
      <c r="P35" s="81"/>
      <c r="Q35" s="84"/>
      <c r="R35" s="6">
        <f t="shared" si="3"/>
      </c>
      <c r="S35" s="78"/>
      <c r="T35" s="81"/>
      <c r="U35" s="84"/>
      <c r="V35" s="6">
        <f t="shared" si="4"/>
      </c>
      <c r="W35" s="78"/>
      <c r="X35" s="81"/>
      <c r="Y35" s="84"/>
      <c r="Z35" s="6">
        <f t="shared" si="5"/>
      </c>
      <c r="AA35" s="61"/>
      <c r="AD35" s="51">
        <f t="shared" si="6"/>
      </c>
      <c r="AE35" s="51">
        <f t="shared" si="7"/>
      </c>
      <c r="AF35" s="51">
        <f t="shared" si="8"/>
      </c>
      <c r="AG35" s="51">
        <f t="shared" si="9"/>
      </c>
      <c r="AH35" s="51">
        <f t="shared" si="10"/>
      </c>
    </row>
    <row r="36" spans="2:34" ht="12">
      <c r="B36" s="16" t="s">
        <v>32</v>
      </c>
      <c r="C36" s="19">
        <v>36770</v>
      </c>
      <c r="D36" s="55"/>
      <c r="E36" s="4">
        <f t="shared" si="0"/>
      </c>
      <c r="F36" s="58"/>
      <c r="G36" s="78"/>
      <c r="H36" s="81"/>
      <c r="I36" s="84"/>
      <c r="J36" s="6">
        <f t="shared" si="1"/>
      </c>
      <c r="K36" s="78"/>
      <c r="L36" s="81"/>
      <c r="M36" s="84"/>
      <c r="N36" s="6">
        <f t="shared" si="2"/>
      </c>
      <c r="O36" s="78"/>
      <c r="P36" s="81"/>
      <c r="Q36" s="84"/>
      <c r="R36" s="6">
        <f t="shared" si="3"/>
      </c>
      <c r="S36" s="78"/>
      <c r="T36" s="81"/>
      <c r="U36" s="84"/>
      <c r="V36" s="6">
        <f t="shared" si="4"/>
      </c>
      <c r="W36" s="78"/>
      <c r="X36" s="81"/>
      <c r="Y36" s="84"/>
      <c r="Z36" s="6">
        <f t="shared" si="5"/>
      </c>
      <c r="AA36" s="61"/>
      <c r="AD36" s="51">
        <f t="shared" si="6"/>
      </c>
      <c r="AE36" s="51">
        <f t="shared" si="7"/>
      </c>
      <c r="AF36" s="51">
        <f t="shared" si="8"/>
      </c>
      <c r="AG36" s="51">
        <f t="shared" si="9"/>
      </c>
      <c r="AH36" s="51">
        <f t="shared" si="10"/>
      </c>
    </row>
    <row r="37" spans="2:34" ht="12">
      <c r="B37" s="16" t="s">
        <v>33</v>
      </c>
      <c r="C37" s="18">
        <v>36951</v>
      </c>
      <c r="D37" s="55"/>
      <c r="E37" s="4">
        <f t="shared" si="0"/>
      </c>
      <c r="F37" s="58"/>
      <c r="G37" s="78"/>
      <c r="H37" s="81"/>
      <c r="I37" s="84"/>
      <c r="J37" s="6">
        <f t="shared" si="1"/>
      </c>
      <c r="K37" s="78"/>
      <c r="L37" s="81"/>
      <c r="M37" s="84"/>
      <c r="N37" s="6">
        <f t="shared" si="2"/>
      </c>
      <c r="O37" s="78"/>
      <c r="P37" s="81"/>
      <c r="Q37" s="84"/>
      <c r="R37" s="6">
        <f t="shared" si="3"/>
      </c>
      <c r="S37" s="78"/>
      <c r="T37" s="81"/>
      <c r="U37" s="84"/>
      <c r="V37" s="6">
        <f t="shared" si="4"/>
      </c>
      <c r="W37" s="78"/>
      <c r="X37" s="81"/>
      <c r="Y37" s="84"/>
      <c r="Z37" s="6">
        <f t="shared" si="5"/>
      </c>
      <c r="AA37" s="61"/>
      <c r="AD37" s="51">
        <f t="shared" si="6"/>
      </c>
      <c r="AE37" s="51">
        <f t="shared" si="7"/>
      </c>
      <c r="AF37" s="51">
        <f t="shared" si="8"/>
      </c>
      <c r="AG37" s="51">
        <f t="shared" si="9"/>
      </c>
      <c r="AH37" s="51">
        <f t="shared" si="10"/>
      </c>
    </row>
    <row r="38" spans="2:34" ht="12">
      <c r="B38" s="16" t="s">
        <v>34</v>
      </c>
      <c r="C38" s="19">
        <v>37135</v>
      </c>
      <c r="D38" s="55"/>
      <c r="E38" s="4">
        <f t="shared" si="0"/>
      </c>
      <c r="F38" s="58"/>
      <c r="G38" s="78"/>
      <c r="H38" s="81"/>
      <c r="I38" s="84"/>
      <c r="J38" s="6">
        <f t="shared" si="1"/>
      </c>
      <c r="K38" s="78"/>
      <c r="L38" s="81"/>
      <c r="M38" s="84"/>
      <c r="N38" s="6">
        <f t="shared" si="2"/>
      </c>
      <c r="O38" s="78"/>
      <c r="P38" s="81"/>
      <c r="Q38" s="84"/>
      <c r="R38" s="6">
        <f t="shared" si="3"/>
      </c>
      <c r="S38" s="78"/>
      <c r="T38" s="81"/>
      <c r="U38" s="84"/>
      <c r="V38" s="6">
        <f t="shared" si="4"/>
      </c>
      <c r="W38" s="78"/>
      <c r="X38" s="81"/>
      <c r="Y38" s="84"/>
      <c r="Z38" s="6">
        <f t="shared" si="5"/>
      </c>
      <c r="AA38" s="61"/>
      <c r="AD38" s="51">
        <f t="shared" si="6"/>
      </c>
      <c r="AE38" s="51">
        <f t="shared" si="7"/>
      </c>
      <c r="AF38" s="51">
        <f t="shared" si="8"/>
      </c>
      <c r="AG38" s="51">
        <f t="shared" si="9"/>
      </c>
      <c r="AH38" s="51">
        <f t="shared" si="10"/>
      </c>
    </row>
    <row r="39" spans="2:34" ht="12">
      <c r="B39" s="16" t="s">
        <v>35</v>
      </c>
      <c r="C39" s="18">
        <v>37316</v>
      </c>
      <c r="D39" s="55"/>
      <c r="E39" s="4">
        <f t="shared" si="0"/>
      </c>
      <c r="F39" s="58"/>
      <c r="G39" s="78"/>
      <c r="H39" s="81"/>
      <c r="I39" s="84"/>
      <c r="J39" s="6">
        <f t="shared" si="1"/>
      </c>
      <c r="K39" s="78"/>
      <c r="L39" s="81"/>
      <c r="M39" s="84"/>
      <c r="N39" s="6">
        <f t="shared" si="2"/>
      </c>
      <c r="O39" s="78"/>
      <c r="P39" s="81"/>
      <c r="Q39" s="84"/>
      <c r="R39" s="6">
        <f t="shared" si="3"/>
      </c>
      <c r="S39" s="78"/>
      <c r="T39" s="81"/>
      <c r="U39" s="84"/>
      <c r="V39" s="6">
        <f t="shared" si="4"/>
      </c>
      <c r="W39" s="78"/>
      <c r="X39" s="81"/>
      <c r="Y39" s="84"/>
      <c r="Z39" s="6">
        <f t="shared" si="5"/>
      </c>
      <c r="AA39" s="61"/>
      <c r="AD39" s="51">
        <f t="shared" si="6"/>
      </c>
      <c r="AE39" s="51">
        <f t="shared" si="7"/>
      </c>
      <c r="AF39" s="51">
        <f t="shared" si="8"/>
      </c>
      <c r="AG39" s="51">
        <f t="shared" si="9"/>
      </c>
      <c r="AH39" s="51">
        <f t="shared" si="10"/>
      </c>
    </row>
    <row r="40" spans="2:34" ht="12">
      <c r="B40" s="16" t="s">
        <v>36</v>
      </c>
      <c r="C40" s="19">
        <v>37500</v>
      </c>
      <c r="D40" s="55"/>
      <c r="E40" s="4">
        <f t="shared" si="0"/>
      </c>
      <c r="F40" s="58"/>
      <c r="G40" s="78"/>
      <c r="H40" s="81"/>
      <c r="I40" s="84"/>
      <c r="J40" s="6">
        <f t="shared" si="1"/>
      </c>
      <c r="K40" s="78"/>
      <c r="L40" s="81"/>
      <c r="M40" s="84"/>
      <c r="N40" s="6">
        <f t="shared" si="2"/>
      </c>
      <c r="O40" s="78"/>
      <c r="P40" s="81"/>
      <c r="Q40" s="84"/>
      <c r="R40" s="6">
        <f t="shared" si="3"/>
      </c>
      <c r="S40" s="78"/>
      <c r="T40" s="81"/>
      <c r="U40" s="84"/>
      <c r="V40" s="6">
        <f t="shared" si="4"/>
      </c>
      <c r="W40" s="78"/>
      <c r="X40" s="81"/>
      <c r="Y40" s="84"/>
      <c r="Z40" s="6">
        <f t="shared" si="5"/>
      </c>
      <c r="AA40" s="61"/>
      <c r="AD40" s="51">
        <f t="shared" si="6"/>
      </c>
      <c r="AE40" s="51">
        <f t="shared" si="7"/>
      </c>
      <c r="AF40" s="51">
        <f t="shared" si="8"/>
      </c>
      <c r="AG40" s="51">
        <f t="shared" si="9"/>
      </c>
      <c r="AH40" s="51">
        <f t="shared" si="10"/>
      </c>
    </row>
    <row r="41" spans="2:34" ht="12">
      <c r="B41" s="16" t="s">
        <v>37</v>
      </c>
      <c r="C41" s="18">
        <v>37681</v>
      </c>
      <c r="D41" s="55"/>
      <c r="E41" s="4">
        <f t="shared" si="0"/>
      </c>
      <c r="F41" s="58"/>
      <c r="G41" s="78"/>
      <c r="H41" s="81"/>
      <c r="I41" s="84"/>
      <c r="J41" s="6">
        <f t="shared" si="1"/>
      </c>
      <c r="K41" s="78"/>
      <c r="L41" s="81"/>
      <c r="M41" s="84"/>
      <c r="N41" s="6">
        <f t="shared" si="2"/>
      </c>
      <c r="O41" s="78"/>
      <c r="P41" s="81"/>
      <c r="Q41" s="84"/>
      <c r="R41" s="6">
        <f t="shared" si="3"/>
      </c>
      <c r="S41" s="78"/>
      <c r="T41" s="81"/>
      <c r="U41" s="84"/>
      <c r="V41" s="6">
        <f t="shared" si="4"/>
      </c>
      <c r="W41" s="78"/>
      <c r="X41" s="81"/>
      <c r="Y41" s="84"/>
      <c r="Z41" s="6">
        <f t="shared" si="5"/>
      </c>
      <c r="AA41" s="61"/>
      <c r="AD41" s="51">
        <f t="shared" si="6"/>
      </c>
      <c r="AE41" s="51">
        <f t="shared" si="7"/>
      </c>
      <c r="AF41" s="51">
        <f t="shared" si="8"/>
      </c>
      <c r="AG41" s="51">
        <f t="shared" si="9"/>
      </c>
      <c r="AH41" s="51">
        <f t="shared" si="10"/>
      </c>
    </row>
    <row r="42" spans="2:34" ht="12">
      <c r="B42" s="16" t="s">
        <v>38</v>
      </c>
      <c r="C42" s="19">
        <v>37865</v>
      </c>
      <c r="D42" s="55"/>
      <c r="E42" s="4">
        <f t="shared" si="0"/>
      </c>
      <c r="F42" s="58"/>
      <c r="G42" s="78"/>
      <c r="H42" s="81"/>
      <c r="I42" s="84"/>
      <c r="J42" s="6">
        <f t="shared" si="1"/>
      </c>
      <c r="K42" s="78"/>
      <c r="L42" s="81"/>
      <c r="M42" s="84"/>
      <c r="N42" s="6">
        <f t="shared" si="2"/>
      </c>
      <c r="O42" s="78"/>
      <c r="P42" s="81"/>
      <c r="Q42" s="84"/>
      <c r="R42" s="6">
        <f t="shared" si="3"/>
      </c>
      <c r="S42" s="78"/>
      <c r="T42" s="81"/>
      <c r="U42" s="84"/>
      <c r="V42" s="6">
        <f t="shared" si="4"/>
      </c>
      <c r="W42" s="78"/>
      <c r="X42" s="81"/>
      <c r="Y42" s="84"/>
      <c r="Z42" s="6">
        <f t="shared" si="5"/>
      </c>
      <c r="AA42" s="61"/>
      <c r="AD42" s="51">
        <f t="shared" si="6"/>
      </c>
      <c r="AE42" s="51">
        <f t="shared" si="7"/>
      </c>
      <c r="AF42" s="51">
        <f t="shared" si="8"/>
      </c>
      <c r="AG42" s="51">
        <f t="shared" si="9"/>
      </c>
      <c r="AH42" s="51">
        <f t="shared" si="10"/>
      </c>
    </row>
    <row r="43" spans="2:34" ht="12">
      <c r="B43" s="16" t="s">
        <v>39</v>
      </c>
      <c r="C43" s="18">
        <v>38047</v>
      </c>
      <c r="D43" s="55"/>
      <c r="E43" s="4">
        <f t="shared" si="0"/>
      </c>
      <c r="F43" s="58"/>
      <c r="G43" s="78"/>
      <c r="H43" s="81"/>
      <c r="I43" s="84"/>
      <c r="J43" s="6">
        <f t="shared" si="1"/>
      </c>
      <c r="K43" s="78"/>
      <c r="L43" s="81"/>
      <c r="M43" s="84"/>
      <c r="N43" s="6">
        <f t="shared" si="2"/>
      </c>
      <c r="O43" s="78"/>
      <c r="P43" s="81"/>
      <c r="Q43" s="84"/>
      <c r="R43" s="6">
        <f t="shared" si="3"/>
      </c>
      <c r="S43" s="78"/>
      <c r="T43" s="81"/>
      <c r="U43" s="84"/>
      <c r="V43" s="6">
        <f t="shared" si="4"/>
      </c>
      <c r="W43" s="78"/>
      <c r="X43" s="81"/>
      <c r="Y43" s="84"/>
      <c r="Z43" s="6">
        <f t="shared" si="5"/>
      </c>
      <c r="AA43" s="61"/>
      <c r="AD43" s="51">
        <f t="shared" si="6"/>
      </c>
      <c r="AE43" s="51">
        <f t="shared" si="7"/>
      </c>
      <c r="AF43" s="51">
        <f t="shared" si="8"/>
      </c>
      <c r="AG43" s="51">
        <f t="shared" si="9"/>
      </c>
      <c r="AH43" s="51">
        <f t="shared" si="10"/>
      </c>
    </row>
    <row r="44" spans="2:34" ht="12">
      <c r="B44" s="16" t="s">
        <v>40</v>
      </c>
      <c r="C44" s="19">
        <v>38231</v>
      </c>
      <c r="D44" s="55"/>
      <c r="E44" s="4">
        <f t="shared" si="0"/>
      </c>
      <c r="F44" s="58"/>
      <c r="G44" s="78"/>
      <c r="H44" s="81"/>
      <c r="I44" s="84"/>
      <c r="J44" s="6">
        <f t="shared" si="1"/>
      </c>
      <c r="K44" s="78"/>
      <c r="L44" s="81"/>
      <c r="M44" s="84"/>
      <c r="N44" s="6">
        <f t="shared" si="2"/>
      </c>
      <c r="O44" s="78"/>
      <c r="P44" s="81"/>
      <c r="Q44" s="84"/>
      <c r="R44" s="6">
        <f t="shared" si="3"/>
      </c>
      <c r="S44" s="78"/>
      <c r="T44" s="81"/>
      <c r="U44" s="84"/>
      <c r="V44" s="6">
        <f t="shared" si="4"/>
      </c>
      <c r="W44" s="78"/>
      <c r="X44" s="81"/>
      <c r="Y44" s="84"/>
      <c r="Z44" s="6">
        <f t="shared" si="5"/>
      </c>
      <c r="AA44" s="61"/>
      <c r="AD44" s="51">
        <f t="shared" si="6"/>
      </c>
      <c r="AE44" s="51">
        <f t="shared" si="7"/>
      </c>
      <c r="AF44" s="51">
        <f t="shared" si="8"/>
      </c>
      <c r="AG44" s="51">
        <f t="shared" si="9"/>
      </c>
      <c r="AH44" s="51">
        <f t="shared" si="10"/>
      </c>
    </row>
    <row r="45" spans="2:34" ht="12">
      <c r="B45" s="16" t="s">
        <v>41</v>
      </c>
      <c r="C45" s="18">
        <v>38412</v>
      </c>
      <c r="D45" s="55"/>
      <c r="E45" s="4">
        <f t="shared" si="0"/>
      </c>
      <c r="F45" s="58"/>
      <c r="G45" s="78"/>
      <c r="H45" s="81"/>
      <c r="I45" s="84"/>
      <c r="J45" s="6">
        <f t="shared" si="1"/>
      </c>
      <c r="K45" s="78"/>
      <c r="L45" s="81"/>
      <c r="M45" s="84"/>
      <c r="N45" s="6">
        <f t="shared" si="2"/>
      </c>
      <c r="O45" s="78"/>
      <c r="P45" s="81"/>
      <c r="Q45" s="84"/>
      <c r="R45" s="6">
        <f t="shared" si="3"/>
      </c>
      <c r="S45" s="78"/>
      <c r="T45" s="81"/>
      <c r="U45" s="84"/>
      <c r="V45" s="6">
        <f t="shared" si="4"/>
      </c>
      <c r="W45" s="78"/>
      <c r="X45" s="81"/>
      <c r="Y45" s="84"/>
      <c r="Z45" s="6">
        <f t="shared" si="5"/>
      </c>
      <c r="AA45" s="61"/>
      <c r="AD45" s="51">
        <f t="shared" si="6"/>
      </c>
      <c r="AE45" s="51">
        <f t="shared" si="7"/>
      </c>
      <c r="AF45" s="51">
        <f t="shared" si="8"/>
      </c>
      <c r="AG45" s="51">
        <f t="shared" si="9"/>
      </c>
      <c r="AH45" s="51">
        <f t="shared" si="10"/>
      </c>
    </row>
    <row r="46" spans="2:34" ht="12">
      <c r="B46" s="16" t="s">
        <v>42</v>
      </c>
      <c r="C46" s="19">
        <v>38596</v>
      </c>
      <c r="D46" s="55"/>
      <c r="E46" s="4">
        <f t="shared" si="0"/>
      </c>
      <c r="F46" s="58"/>
      <c r="G46" s="78"/>
      <c r="H46" s="81"/>
      <c r="I46" s="84"/>
      <c r="J46" s="6">
        <f t="shared" si="1"/>
      </c>
      <c r="K46" s="78"/>
      <c r="L46" s="81"/>
      <c r="M46" s="84"/>
      <c r="N46" s="6">
        <f t="shared" si="2"/>
      </c>
      <c r="O46" s="78"/>
      <c r="P46" s="81"/>
      <c r="Q46" s="84"/>
      <c r="R46" s="6">
        <f t="shared" si="3"/>
      </c>
      <c r="S46" s="78"/>
      <c r="T46" s="81"/>
      <c r="U46" s="84"/>
      <c r="V46" s="6">
        <f t="shared" si="4"/>
      </c>
      <c r="W46" s="78"/>
      <c r="X46" s="81"/>
      <c r="Y46" s="84"/>
      <c r="Z46" s="6">
        <f t="shared" si="5"/>
      </c>
      <c r="AA46" s="61"/>
      <c r="AD46" s="51">
        <f t="shared" si="6"/>
      </c>
      <c r="AE46" s="51">
        <f t="shared" si="7"/>
      </c>
      <c r="AF46" s="51">
        <f t="shared" si="8"/>
      </c>
      <c r="AG46" s="51">
        <f t="shared" si="9"/>
      </c>
      <c r="AH46" s="51">
        <f t="shared" si="10"/>
      </c>
    </row>
    <row r="47" spans="2:34" ht="12">
      <c r="B47" s="16" t="s">
        <v>43</v>
      </c>
      <c r="C47" s="18">
        <v>38777</v>
      </c>
      <c r="D47" s="55"/>
      <c r="E47" s="4">
        <f t="shared" si="0"/>
      </c>
      <c r="F47" s="58"/>
      <c r="G47" s="78"/>
      <c r="H47" s="81"/>
      <c r="I47" s="84"/>
      <c r="J47" s="6">
        <f t="shared" si="1"/>
      </c>
      <c r="K47" s="78"/>
      <c r="L47" s="81"/>
      <c r="M47" s="84"/>
      <c r="N47" s="6">
        <f t="shared" si="2"/>
      </c>
      <c r="O47" s="78"/>
      <c r="P47" s="81"/>
      <c r="Q47" s="84"/>
      <c r="R47" s="6">
        <f t="shared" si="3"/>
      </c>
      <c r="S47" s="78"/>
      <c r="T47" s="81"/>
      <c r="U47" s="84"/>
      <c r="V47" s="6">
        <f t="shared" si="4"/>
      </c>
      <c r="W47" s="78"/>
      <c r="X47" s="81"/>
      <c r="Y47" s="84"/>
      <c r="Z47" s="6">
        <f t="shared" si="5"/>
      </c>
      <c r="AA47" s="61"/>
      <c r="AD47" s="51">
        <f t="shared" si="6"/>
      </c>
      <c r="AE47" s="51">
        <f t="shared" si="7"/>
      </c>
      <c r="AF47" s="51">
        <f t="shared" si="8"/>
      </c>
      <c r="AG47" s="51">
        <f t="shared" si="9"/>
      </c>
      <c r="AH47" s="51">
        <f t="shared" si="10"/>
      </c>
    </row>
    <row r="48" spans="2:34" ht="12">
      <c r="B48" s="16" t="s">
        <v>44</v>
      </c>
      <c r="C48" s="19">
        <v>38961</v>
      </c>
      <c r="D48" s="55"/>
      <c r="E48" s="4">
        <f t="shared" si="0"/>
      </c>
      <c r="F48" s="58"/>
      <c r="G48" s="78"/>
      <c r="H48" s="81"/>
      <c r="I48" s="84"/>
      <c r="J48" s="6">
        <f t="shared" si="1"/>
      </c>
      <c r="K48" s="78"/>
      <c r="L48" s="81"/>
      <c r="M48" s="84"/>
      <c r="N48" s="6">
        <f t="shared" si="2"/>
      </c>
      <c r="O48" s="78"/>
      <c r="P48" s="81"/>
      <c r="Q48" s="84"/>
      <c r="R48" s="6">
        <f t="shared" si="3"/>
      </c>
      <c r="S48" s="78"/>
      <c r="T48" s="81"/>
      <c r="U48" s="84"/>
      <c r="V48" s="6">
        <f t="shared" si="4"/>
      </c>
      <c r="W48" s="78"/>
      <c r="X48" s="81"/>
      <c r="Y48" s="84"/>
      <c r="Z48" s="6">
        <f t="shared" si="5"/>
      </c>
      <c r="AA48" s="61"/>
      <c r="AD48" s="51">
        <f t="shared" si="6"/>
      </c>
      <c r="AE48" s="51">
        <f t="shared" si="7"/>
      </c>
      <c r="AF48" s="51">
        <f t="shared" si="8"/>
      </c>
      <c r="AG48" s="51">
        <f t="shared" si="9"/>
      </c>
      <c r="AH48" s="51">
        <f t="shared" si="10"/>
      </c>
    </row>
    <row r="49" spans="2:34" ht="12">
      <c r="B49" s="16" t="s">
        <v>45</v>
      </c>
      <c r="C49" s="18">
        <v>39142</v>
      </c>
      <c r="D49" s="55"/>
      <c r="E49" s="4">
        <f t="shared" si="0"/>
      </c>
      <c r="F49" s="58"/>
      <c r="G49" s="78"/>
      <c r="H49" s="81"/>
      <c r="I49" s="84"/>
      <c r="J49" s="6">
        <f t="shared" si="1"/>
      </c>
      <c r="K49" s="78"/>
      <c r="L49" s="81"/>
      <c r="M49" s="84"/>
      <c r="N49" s="6">
        <f t="shared" si="2"/>
      </c>
      <c r="O49" s="78"/>
      <c r="P49" s="81"/>
      <c r="Q49" s="84"/>
      <c r="R49" s="6">
        <f t="shared" si="3"/>
      </c>
      <c r="S49" s="78"/>
      <c r="T49" s="81"/>
      <c r="U49" s="84"/>
      <c r="V49" s="6">
        <f t="shared" si="4"/>
      </c>
      <c r="W49" s="78"/>
      <c r="X49" s="81"/>
      <c r="Y49" s="84"/>
      <c r="Z49" s="6">
        <f t="shared" si="5"/>
      </c>
      <c r="AA49" s="61"/>
      <c r="AD49" s="51">
        <f t="shared" si="6"/>
      </c>
      <c r="AE49" s="51">
        <f t="shared" si="7"/>
      </c>
      <c r="AF49" s="51">
        <f t="shared" si="8"/>
      </c>
      <c r="AG49" s="51">
        <f t="shared" si="9"/>
      </c>
      <c r="AH49" s="51">
        <f t="shared" si="10"/>
      </c>
    </row>
    <row r="50" spans="2:34" ht="12">
      <c r="B50" s="16" t="s">
        <v>46</v>
      </c>
      <c r="C50" s="19">
        <v>39326</v>
      </c>
      <c r="D50" s="55"/>
      <c r="E50" s="4">
        <f t="shared" si="0"/>
      </c>
      <c r="F50" s="58"/>
      <c r="G50" s="78"/>
      <c r="H50" s="81"/>
      <c r="I50" s="84"/>
      <c r="J50" s="6">
        <f t="shared" si="1"/>
      </c>
      <c r="K50" s="78"/>
      <c r="L50" s="81"/>
      <c r="M50" s="84"/>
      <c r="N50" s="6">
        <f t="shared" si="2"/>
      </c>
      <c r="O50" s="78"/>
      <c r="P50" s="81"/>
      <c r="Q50" s="84"/>
      <c r="R50" s="6">
        <f t="shared" si="3"/>
      </c>
      <c r="S50" s="78"/>
      <c r="T50" s="81"/>
      <c r="U50" s="84"/>
      <c r="V50" s="6">
        <f t="shared" si="4"/>
      </c>
      <c r="W50" s="78"/>
      <c r="X50" s="81"/>
      <c r="Y50" s="84"/>
      <c r="Z50" s="6">
        <f t="shared" si="5"/>
      </c>
      <c r="AA50" s="61"/>
      <c r="AD50" s="51">
        <f t="shared" si="6"/>
      </c>
      <c r="AE50" s="51">
        <f t="shared" si="7"/>
      </c>
      <c r="AF50" s="51">
        <f t="shared" si="8"/>
      </c>
      <c r="AG50" s="51">
        <f t="shared" si="9"/>
      </c>
      <c r="AH50" s="51">
        <f t="shared" si="10"/>
      </c>
    </row>
    <row r="51" spans="2:34" ht="12">
      <c r="B51" s="16" t="s">
        <v>47</v>
      </c>
      <c r="C51" s="18">
        <v>39508</v>
      </c>
      <c r="D51" s="55"/>
      <c r="E51" s="4">
        <f t="shared" si="0"/>
      </c>
      <c r="F51" s="58"/>
      <c r="G51" s="78"/>
      <c r="H51" s="81"/>
      <c r="I51" s="84"/>
      <c r="J51" s="6">
        <f t="shared" si="1"/>
      </c>
      <c r="K51" s="78"/>
      <c r="L51" s="81"/>
      <c r="M51" s="84"/>
      <c r="N51" s="6">
        <f t="shared" si="2"/>
      </c>
      <c r="O51" s="78"/>
      <c r="P51" s="81"/>
      <c r="Q51" s="84"/>
      <c r="R51" s="6">
        <f t="shared" si="3"/>
      </c>
      <c r="S51" s="78"/>
      <c r="T51" s="81"/>
      <c r="U51" s="84"/>
      <c r="V51" s="6">
        <f t="shared" si="4"/>
      </c>
      <c r="W51" s="78"/>
      <c r="X51" s="81"/>
      <c r="Y51" s="84"/>
      <c r="Z51" s="6">
        <f t="shared" si="5"/>
      </c>
      <c r="AA51" s="61"/>
      <c r="AD51" s="51">
        <f t="shared" si="6"/>
      </c>
      <c r="AE51" s="51">
        <f t="shared" si="7"/>
      </c>
      <c r="AF51" s="51">
        <f t="shared" si="8"/>
      </c>
      <c r="AG51" s="51">
        <f t="shared" si="9"/>
      </c>
      <c r="AH51" s="51">
        <f t="shared" si="10"/>
      </c>
    </row>
    <row r="52" spans="2:34" ht="12">
      <c r="B52" s="16" t="s">
        <v>48</v>
      </c>
      <c r="C52" s="19">
        <v>39692</v>
      </c>
      <c r="D52" s="55"/>
      <c r="E52" s="4">
        <f t="shared" si="0"/>
      </c>
      <c r="F52" s="58"/>
      <c r="G52" s="78"/>
      <c r="H52" s="81"/>
      <c r="I52" s="84"/>
      <c r="J52" s="6">
        <f t="shared" si="1"/>
      </c>
      <c r="K52" s="78"/>
      <c r="L52" s="81"/>
      <c r="M52" s="84"/>
      <c r="N52" s="6">
        <f t="shared" si="2"/>
      </c>
      <c r="O52" s="78"/>
      <c r="P52" s="81"/>
      <c r="Q52" s="84"/>
      <c r="R52" s="6">
        <f t="shared" si="3"/>
      </c>
      <c r="S52" s="78"/>
      <c r="T52" s="81"/>
      <c r="U52" s="84"/>
      <c r="V52" s="6">
        <f t="shared" si="4"/>
      </c>
      <c r="W52" s="78"/>
      <c r="X52" s="81"/>
      <c r="Y52" s="84"/>
      <c r="Z52" s="6">
        <f t="shared" si="5"/>
      </c>
      <c r="AA52" s="61"/>
      <c r="AD52" s="51">
        <f t="shared" si="6"/>
      </c>
      <c r="AE52" s="51">
        <f t="shared" si="7"/>
      </c>
      <c r="AF52" s="51">
        <f t="shared" si="8"/>
      </c>
      <c r="AG52" s="51">
        <f t="shared" si="9"/>
      </c>
      <c r="AH52" s="51">
        <f t="shared" si="10"/>
      </c>
    </row>
    <row r="53" spans="2:34" ht="12">
      <c r="B53" s="16" t="s">
        <v>49</v>
      </c>
      <c r="C53" s="18">
        <v>39873</v>
      </c>
      <c r="D53" s="55"/>
      <c r="E53" s="4">
        <f t="shared" si="0"/>
      </c>
      <c r="F53" s="58"/>
      <c r="G53" s="78"/>
      <c r="H53" s="81"/>
      <c r="I53" s="84"/>
      <c r="J53" s="6">
        <f t="shared" si="1"/>
      </c>
      <c r="K53" s="78"/>
      <c r="L53" s="81"/>
      <c r="M53" s="84"/>
      <c r="N53" s="6">
        <f t="shared" si="2"/>
      </c>
      <c r="O53" s="78"/>
      <c r="P53" s="81"/>
      <c r="Q53" s="84"/>
      <c r="R53" s="6">
        <f t="shared" si="3"/>
      </c>
      <c r="S53" s="78"/>
      <c r="T53" s="81"/>
      <c r="U53" s="84"/>
      <c r="V53" s="6">
        <f t="shared" si="4"/>
      </c>
      <c r="W53" s="78"/>
      <c r="X53" s="81"/>
      <c r="Y53" s="84"/>
      <c r="Z53" s="6">
        <f t="shared" si="5"/>
      </c>
      <c r="AA53" s="61"/>
      <c r="AD53" s="51">
        <f t="shared" si="6"/>
      </c>
      <c r="AE53" s="51">
        <f t="shared" si="7"/>
      </c>
      <c r="AF53" s="51">
        <f t="shared" si="8"/>
      </c>
      <c r="AG53" s="51">
        <f t="shared" si="9"/>
      </c>
      <c r="AH53" s="51">
        <f t="shared" si="10"/>
      </c>
    </row>
    <row r="54" spans="2:34" ht="12">
      <c r="B54" s="16" t="s">
        <v>50</v>
      </c>
      <c r="C54" s="19">
        <v>40057</v>
      </c>
      <c r="D54" s="55"/>
      <c r="E54" s="4">
        <f t="shared" si="0"/>
      </c>
      <c r="F54" s="58"/>
      <c r="G54" s="78"/>
      <c r="H54" s="81"/>
      <c r="I54" s="84"/>
      <c r="J54" s="6">
        <f t="shared" si="1"/>
      </c>
      <c r="K54" s="78"/>
      <c r="L54" s="81"/>
      <c r="M54" s="84"/>
      <c r="N54" s="6">
        <f t="shared" si="2"/>
      </c>
      <c r="O54" s="78"/>
      <c r="P54" s="81"/>
      <c r="Q54" s="84"/>
      <c r="R54" s="6">
        <f t="shared" si="3"/>
      </c>
      <c r="S54" s="78"/>
      <c r="T54" s="81"/>
      <c r="U54" s="84"/>
      <c r="V54" s="6">
        <f t="shared" si="4"/>
      </c>
      <c r="W54" s="78"/>
      <c r="X54" s="81"/>
      <c r="Y54" s="84"/>
      <c r="Z54" s="6">
        <f t="shared" si="5"/>
      </c>
      <c r="AA54" s="61"/>
      <c r="AD54" s="51">
        <f t="shared" si="6"/>
      </c>
      <c r="AE54" s="51">
        <f t="shared" si="7"/>
      </c>
      <c r="AF54" s="51">
        <f t="shared" si="8"/>
      </c>
      <c r="AG54" s="51">
        <f t="shared" si="9"/>
      </c>
      <c r="AH54" s="51">
        <f t="shared" si="10"/>
      </c>
    </row>
    <row r="55" spans="2:34" ht="12">
      <c r="B55" s="16" t="s">
        <v>51</v>
      </c>
      <c r="C55" s="18">
        <v>40238</v>
      </c>
      <c r="D55" s="55"/>
      <c r="E55" s="4">
        <f t="shared" si="0"/>
      </c>
      <c r="F55" s="58"/>
      <c r="G55" s="78"/>
      <c r="H55" s="81"/>
      <c r="I55" s="84"/>
      <c r="J55" s="6">
        <f t="shared" si="1"/>
      </c>
      <c r="K55" s="78"/>
      <c r="L55" s="81"/>
      <c r="M55" s="84"/>
      <c r="N55" s="6">
        <f t="shared" si="2"/>
      </c>
      <c r="O55" s="78"/>
      <c r="P55" s="81"/>
      <c r="Q55" s="84"/>
      <c r="R55" s="6">
        <f t="shared" si="3"/>
      </c>
      <c r="S55" s="78"/>
      <c r="T55" s="81"/>
      <c r="U55" s="84"/>
      <c r="V55" s="6">
        <f t="shared" si="4"/>
      </c>
      <c r="W55" s="78"/>
      <c r="X55" s="81"/>
      <c r="Y55" s="84"/>
      <c r="Z55" s="6">
        <f t="shared" si="5"/>
      </c>
      <c r="AA55" s="61"/>
      <c r="AD55" s="51">
        <f t="shared" si="6"/>
      </c>
      <c r="AE55" s="51">
        <f t="shared" si="7"/>
      </c>
      <c r="AF55" s="51">
        <f t="shared" si="8"/>
      </c>
      <c r="AG55" s="51">
        <f t="shared" si="9"/>
      </c>
      <c r="AH55" s="51">
        <f t="shared" si="10"/>
      </c>
    </row>
    <row r="56" spans="2:34" ht="12">
      <c r="B56" s="16" t="s">
        <v>52</v>
      </c>
      <c r="C56" s="19">
        <v>40422</v>
      </c>
      <c r="D56" s="55"/>
      <c r="E56" s="4">
        <f t="shared" si="0"/>
      </c>
      <c r="F56" s="58"/>
      <c r="G56" s="78"/>
      <c r="H56" s="81"/>
      <c r="I56" s="84"/>
      <c r="J56" s="6">
        <f t="shared" si="1"/>
      </c>
      <c r="K56" s="78"/>
      <c r="L56" s="81"/>
      <c r="M56" s="84"/>
      <c r="N56" s="6">
        <f t="shared" si="2"/>
      </c>
      <c r="O56" s="78"/>
      <c r="P56" s="81"/>
      <c r="Q56" s="84"/>
      <c r="R56" s="6">
        <f t="shared" si="3"/>
      </c>
      <c r="S56" s="78"/>
      <c r="T56" s="81"/>
      <c r="U56" s="84"/>
      <c r="V56" s="6">
        <f t="shared" si="4"/>
      </c>
      <c r="W56" s="78"/>
      <c r="X56" s="81"/>
      <c r="Y56" s="84"/>
      <c r="Z56" s="6">
        <f t="shared" si="5"/>
      </c>
      <c r="AA56" s="61"/>
      <c r="AD56" s="51">
        <f t="shared" si="6"/>
      </c>
      <c r="AE56" s="51">
        <f t="shared" si="7"/>
      </c>
      <c r="AF56" s="51">
        <f t="shared" si="8"/>
      </c>
      <c r="AG56" s="51">
        <f t="shared" si="9"/>
      </c>
      <c r="AH56" s="51">
        <f t="shared" si="10"/>
      </c>
    </row>
    <row r="57" spans="2:34" ht="12">
      <c r="B57" s="20" t="s">
        <v>135</v>
      </c>
      <c r="C57" s="21">
        <v>40603</v>
      </c>
      <c r="D57" s="55"/>
      <c r="E57" s="4">
        <f t="shared" si="0"/>
      </c>
      <c r="F57" s="58"/>
      <c r="G57" s="78"/>
      <c r="H57" s="81"/>
      <c r="I57" s="84"/>
      <c r="J57" s="6">
        <f t="shared" si="1"/>
      </c>
      <c r="K57" s="78"/>
      <c r="L57" s="81"/>
      <c r="M57" s="84"/>
      <c r="N57" s="6">
        <f t="shared" si="2"/>
      </c>
      <c r="O57" s="78"/>
      <c r="P57" s="81"/>
      <c r="Q57" s="84"/>
      <c r="R57" s="6">
        <f t="shared" si="3"/>
      </c>
      <c r="S57" s="78"/>
      <c r="T57" s="81"/>
      <c r="U57" s="84"/>
      <c r="V57" s="6">
        <f t="shared" si="4"/>
      </c>
      <c r="W57" s="78"/>
      <c r="X57" s="81"/>
      <c r="Y57" s="84"/>
      <c r="Z57" s="6">
        <f t="shared" si="5"/>
      </c>
      <c r="AA57" s="61"/>
      <c r="AD57" s="51">
        <f t="shared" si="6"/>
      </c>
      <c r="AE57" s="51">
        <f t="shared" si="7"/>
      </c>
      <c r="AF57" s="51">
        <f t="shared" si="8"/>
      </c>
      <c r="AG57" s="51">
        <f t="shared" si="9"/>
      </c>
      <c r="AH57" s="51">
        <f t="shared" si="10"/>
      </c>
    </row>
    <row r="58" spans="2:34" ht="12">
      <c r="B58" s="20" t="s">
        <v>136</v>
      </c>
      <c r="C58" s="22">
        <v>40787</v>
      </c>
      <c r="D58" s="55"/>
      <c r="E58" s="4">
        <f t="shared" si="0"/>
      </c>
      <c r="F58" s="58"/>
      <c r="G58" s="78"/>
      <c r="H58" s="81"/>
      <c r="I58" s="84"/>
      <c r="J58" s="6">
        <f t="shared" si="1"/>
      </c>
      <c r="K58" s="78"/>
      <c r="L58" s="81"/>
      <c r="M58" s="84"/>
      <c r="N58" s="6">
        <f t="shared" si="2"/>
      </c>
      <c r="O58" s="78"/>
      <c r="P58" s="81"/>
      <c r="Q58" s="84"/>
      <c r="R58" s="6">
        <f t="shared" si="3"/>
      </c>
      <c r="S58" s="78"/>
      <c r="T58" s="81"/>
      <c r="U58" s="84"/>
      <c r="V58" s="6">
        <f t="shared" si="4"/>
      </c>
      <c r="W58" s="78"/>
      <c r="X58" s="81"/>
      <c r="Y58" s="84"/>
      <c r="Z58" s="6">
        <f t="shared" si="5"/>
      </c>
      <c r="AA58" s="61"/>
      <c r="AD58" s="51">
        <f t="shared" si="6"/>
      </c>
      <c r="AE58" s="51">
        <f t="shared" si="7"/>
      </c>
      <c r="AF58" s="51">
        <f t="shared" si="8"/>
      </c>
      <c r="AG58" s="51">
        <f t="shared" si="9"/>
      </c>
      <c r="AH58" s="51">
        <f t="shared" si="10"/>
      </c>
    </row>
    <row r="59" spans="2:34" ht="12">
      <c r="B59" s="20" t="s">
        <v>137</v>
      </c>
      <c r="C59" s="21">
        <v>40969</v>
      </c>
      <c r="D59" s="55"/>
      <c r="E59" s="4">
        <f t="shared" si="0"/>
      </c>
      <c r="F59" s="58"/>
      <c r="G59" s="78"/>
      <c r="H59" s="81"/>
      <c r="I59" s="84"/>
      <c r="J59" s="6">
        <f t="shared" si="1"/>
      </c>
      <c r="K59" s="78"/>
      <c r="L59" s="81"/>
      <c r="M59" s="84"/>
      <c r="N59" s="6">
        <f t="shared" si="2"/>
      </c>
      <c r="O59" s="78"/>
      <c r="P59" s="81"/>
      <c r="Q59" s="84"/>
      <c r="R59" s="6">
        <f t="shared" si="3"/>
      </c>
      <c r="S59" s="78"/>
      <c r="T59" s="81"/>
      <c r="U59" s="84"/>
      <c r="V59" s="6">
        <f t="shared" si="4"/>
      </c>
      <c r="W59" s="78"/>
      <c r="X59" s="81"/>
      <c r="Y59" s="84"/>
      <c r="Z59" s="6">
        <f t="shared" si="5"/>
      </c>
      <c r="AA59" s="61"/>
      <c r="AD59" s="51">
        <f t="shared" si="6"/>
      </c>
      <c r="AE59" s="51">
        <f t="shared" si="7"/>
      </c>
      <c r="AF59" s="51">
        <f t="shared" si="8"/>
      </c>
      <c r="AG59" s="51">
        <f t="shared" si="9"/>
      </c>
      <c r="AH59" s="51">
        <f t="shared" si="10"/>
      </c>
    </row>
    <row r="60" spans="2:34" ht="12">
      <c r="B60" s="20" t="s">
        <v>138</v>
      </c>
      <c r="C60" s="22">
        <v>41153</v>
      </c>
      <c r="D60" s="55"/>
      <c r="E60" s="4">
        <f t="shared" si="0"/>
      </c>
      <c r="F60" s="58"/>
      <c r="G60" s="78"/>
      <c r="H60" s="81"/>
      <c r="I60" s="84"/>
      <c r="J60" s="6">
        <f t="shared" si="1"/>
      </c>
      <c r="K60" s="78"/>
      <c r="L60" s="81"/>
      <c r="M60" s="84"/>
      <c r="N60" s="6">
        <f t="shared" si="2"/>
      </c>
      <c r="O60" s="78"/>
      <c r="P60" s="81"/>
      <c r="Q60" s="84"/>
      <c r="R60" s="6">
        <f t="shared" si="3"/>
      </c>
      <c r="S60" s="78"/>
      <c r="T60" s="81"/>
      <c r="U60" s="84"/>
      <c r="V60" s="6">
        <f t="shared" si="4"/>
      </c>
      <c r="W60" s="78"/>
      <c r="X60" s="81"/>
      <c r="Y60" s="84"/>
      <c r="Z60" s="6">
        <f t="shared" si="5"/>
      </c>
      <c r="AA60" s="61"/>
      <c r="AD60" s="51">
        <f t="shared" si="6"/>
      </c>
      <c r="AE60" s="51">
        <f t="shared" si="7"/>
      </c>
      <c r="AF60" s="51">
        <f t="shared" si="8"/>
      </c>
      <c r="AG60" s="51">
        <f t="shared" si="9"/>
      </c>
      <c r="AH60" s="51">
        <f t="shared" si="10"/>
      </c>
    </row>
    <row r="61" spans="2:34" ht="12">
      <c r="B61" s="20" t="s">
        <v>139</v>
      </c>
      <c r="C61" s="21">
        <v>41334</v>
      </c>
      <c r="D61" s="55"/>
      <c r="E61" s="4">
        <f t="shared" si="0"/>
      </c>
      <c r="F61" s="58"/>
      <c r="G61" s="78"/>
      <c r="H61" s="81"/>
      <c r="I61" s="84"/>
      <c r="J61" s="6">
        <f t="shared" si="1"/>
      </c>
      <c r="K61" s="78"/>
      <c r="L61" s="81"/>
      <c r="M61" s="84"/>
      <c r="N61" s="6">
        <f t="shared" si="2"/>
      </c>
      <c r="O61" s="78"/>
      <c r="P61" s="81"/>
      <c r="Q61" s="84"/>
      <c r="R61" s="6">
        <f t="shared" si="3"/>
      </c>
      <c r="S61" s="78"/>
      <c r="T61" s="81"/>
      <c r="U61" s="84"/>
      <c r="V61" s="6">
        <f t="shared" si="4"/>
      </c>
      <c r="W61" s="78"/>
      <c r="X61" s="81"/>
      <c r="Y61" s="84"/>
      <c r="Z61" s="6">
        <f t="shared" si="5"/>
      </c>
      <c r="AA61" s="61"/>
      <c r="AD61" s="51">
        <f t="shared" si="6"/>
      </c>
      <c r="AE61" s="51">
        <f t="shared" si="7"/>
      </c>
      <c r="AF61" s="51">
        <f t="shared" si="8"/>
      </c>
      <c r="AG61" s="51">
        <f t="shared" si="9"/>
      </c>
      <c r="AH61" s="51">
        <f t="shared" si="10"/>
      </c>
    </row>
    <row r="62" spans="2:34" ht="12">
      <c r="B62" s="20" t="s">
        <v>140</v>
      </c>
      <c r="C62" s="22">
        <v>41518</v>
      </c>
      <c r="D62" s="55"/>
      <c r="E62" s="4">
        <f t="shared" si="0"/>
      </c>
      <c r="F62" s="58"/>
      <c r="G62" s="78"/>
      <c r="H62" s="81"/>
      <c r="I62" s="84"/>
      <c r="J62" s="6">
        <f t="shared" si="1"/>
      </c>
      <c r="K62" s="78"/>
      <c r="L62" s="81"/>
      <c r="M62" s="84"/>
      <c r="N62" s="6">
        <f t="shared" si="2"/>
      </c>
      <c r="O62" s="78"/>
      <c r="P62" s="81"/>
      <c r="Q62" s="84"/>
      <c r="R62" s="6">
        <f t="shared" si="3"/>
      </c>
      <c r="S62" s="78"/>
      <c r="T62" s="81"/>
      <c r="U62" s="84"/>
      <c r="V62" s="6">
        <f t="shared" si="4"/>
      </c>
      <c r="W62" s="78"/>
      <c r="X62" s="81"/>
      <c r="Y62" s="84"/>
      <c r="Z62" s="6">
        <f t="shared" si="5"/>
      </c>
      <c r="AA62" s="61"/>
      <c r="AD62" s="51">
        <f t="shared" si="6"/>
      </c>
      <c r="AE62" s="51">
        <f t="shared" si="7"/>
      </c>
      <c r="AF62" s="51">
        <f t="shared" si="8"/>
      </c>
      <c r="AG62" s="51">
        <f t="shared" si="9"/>
      </c>
      <c r="AH62" s="51">
        <f t="shared" si="10"/>
      </c>
    </row>
    <row r="63" spans="2:34" ht="12">
      <c r="B63" s="20" t="s">
        <v>141</v>
      </c>
      <c r="C63" s="21">
        <v>41699</v>
      </c>
      <c r="D63" s="55"/>
      <c r="E63" s="4">
        <f t="shared" si="0"/>
      </c>
      <c r="F63" s="58"/>
      <c r="G63" s="78"/>
      <c r="H63" s="81"/>
      <c r="I63" s="84"/>
      <c r="J63" s="6">
        <f t="shared" si="1"/>
      </c>
      <c r="K63" s="78"/>
      <c r="L63" s="81"/>
      <c r="M63" s="84"/>
      <c r="N63" s="6">
        <f t="shared" si="2"/>
      </c>
      <c r="O63" s="78"/>
      <c r="P63" s="81"/>
      <c r="Q63" s="84"/>
      <c r="R63" s="6">
        <f t="shared" si="3"/>
      </c>
      <c r="S63" s="78"/>
      <c r="T63" s="81"/>
      <c r="U63" s="84"/>
      <c r="V63" s="6">
        <f t="shared" si="4"/>
      </c>
      <c r="W63" s="78"/>
      <c r="X63" s="81"/>
      <c r="Y63" s="84"/>
      <c r="Z63" s="6">
        <f t="shared" si="5"/>
      </c>
      <c r="AA63" s="61"/>
      <c r="AD63" s="51">
        <f t="shared" si="6"/>
      </c>
      <c r="AE63" s="51">
        <f t="shared" si="7"/>
      </c>
      <c r="AF63" s="51">
        <f t="shared" si="8"/>
      </c>
      <c r="AG63" s="51">
        <f t="shared" si="9"/>
      </c>
      <c r="AH63" s="51">
        <f t="shared" si="10"/>
      </c>
    </row>
    <row r="64" spans="2:34" ht="12">
      <c r="B64" s="20" t="s">
        <v>142</v>
      </c>
      <c r="C64" s="22">
        <v>41883</v>
      </c>
      <c r="D64" s="55"/>
      <c r="E64" s="4">
        <f t="shared" si="0"/>
      </c>
      <c r="F64" s="58"/>
      <c r="G64" s="78"/>
      <c r="H64" s="81"/>
      <c r="I64" s="84"/>
      <c r="J64" s="6">
        <f t="shared" si="1"/>
      </c>
      <c r="K64" s="78"/>
      <c r="L64" s="81"/>
      <c r="M64" s="84"/>
      <c r="N64" s="6">
        <f t="shared" si="2"/>
      </c>
      <c r="O64" s="78"/>
      <c r="P64" s="81"/>
      <c r="Q64" s="84"/>
      <c r="R64" s="6">
        <f t="shared" si="3"/>
      </c>
      <c r="S64" s="78"/>
      <c r="T64" s="81"/>
      <c r="U64" s="84"/>
      <c r="V64" s="6">
        <f t="shared" si="4"/>
      </c>
      <c r="W64" s="78"/>
      <c r="X64" s="81"/>
      <c r="Y64" s="84"/>
      <c r="Z64" s="6">
        <f t="shared" si="5"/>
      </c>
      <c r="AA64" s="61"/>
      <c r="AD64" s="51">
        <f t="shared" si="6"/>
      </c>
      <c r="AE64" s="51">
        <f t="shared" si="7"/>
      </c>
      <c r="AF64" s="51">
        <f t="shared" si="8"/>
      </c>
      <c r="AG64" s="51">
        <f t="shared" si="9"/>
      </c>
      <c r="AH64" s="51">
        <f t="shared" si="10"/>
      </c>
    </row>
    <row r="65" spans="2:34" ht="12">
      <c r="B65" s="20" t="s">
        <v>143</v>
      </c>
      <c r="C65" s="21">
        <v>42064</v>
      </c>
      <c r="D65" s="55"/>
      <c r="E65" s="4">
        <f t="shared" si="0"/>
      </c>
      <c r="F65" s="58"/>
      <c r="G65" s="78"/>
      <c r="H65" s="81"/>
      <c r="I65" s="84"/>
      <c r="J65" s="6">
        <f t="shared" si="1"/>
      </c>
      <c r="K65" s="78"/>
      <c r="L65" s="81"/>
      <c r="M65" s="84"/>
      <c r="N65" s="6">
        <f t="shared" si="2"/>
      </c>
      <c r="O65" s="78"/>
      <c r="P65" s="81"/>
      <c r="Q65" s="84"/>
      <c r="R65" s="6">
        <f t="shared" si="3"/>
      </c>
      <c r="S65" s="78"/>
      <c r="T65" s="81"/>
      <c r="U65" s="84"/>
      <c r="V65" s="6">
        <f t="shared" si="4"/>
      </c>
      <c r="W65" s="78"/>
      <c r="X65" s="81"/>
      <c r="Y65" s="84"/>
      <c r="Z65" s="6">
        <f t="shared" si="5"/>
      </c>
      <c r="AA65" s="61"/>
      <c r="AD65" s="51">
        <f t="shared" si="6"/>
      </c>
      <c r="AE65" s="51">
        <f t="shared" si="7"/>
      </c>
      <c r="AF65" s="51">
        <f t="shared" si="8"/>
      </c>
      <c r="AG65" s="51">
        <f t="shared" si="9"/>
      </c>
      <c r="AH65" s="51">
        <f t="shared" si="10"/>
      </c>
    </row>
    <row r="66" spans="2:34" ht="12">
      <c r="B66" s="20" t="s">
        <v>144</v>
      </c>
      <c r="C66" s="22">
        <v>42248</v>
      </c>
      <c r="D66" s="55"/>
      <c r="E66" s="4">
        <f t="shared" si="0"/>
      </c>
      <c r="F66" s="58"/>
      <c r="G66" s="78"/>
      <c r="H66" s="81"/>
      <c r="I66" s="84"/>
      <c r="J66" s="6">
        <f t="shared" si="1"/>
      </c>
      <c r="K66" s="78"/>
      <c r="L66" s="81"/>
      <c r="M66" s="84"/>
      <c r="N66" s="6">
        <f t="shared" si="2"/>
      </c>
      <c r="O66" s="78"/>
      <c r="P66" s="81"/>
      <c r="Q66" s="84"/>
      <c r="R66" s="6">
        <f t="shared" si="3"/>
      </c>
      <c r="S66" s="78"/>
      <c r="T66" s="81"/>
      <c r="U66" s="84"/>
      <c r="V66" s="6">
        <f t="shared" si="4"/>
      </c>
      <c r="W66" s="78"/>
      <c r="X66" s="81"/>
      <c r="Y66" s="84"/>
      <c r="Z66" s="6">
        <f t="shared" si="5"/>
      </c>
      <c r="AA66" s="61"/>
      <c r="AD66" s="51">
        <f t="shared" si="6"/>
      </c>
      <c r="AE66" s="51">
        <f t="shared" si="7"/>
      </c>
      <c r="AF66" s="51">
        <f t="shared" si="8"/>
      </c>
      <c r="AG66" s="51">
        <f t="shared" si="9"/>
      </c>
      <c r="AH66" s="51">
        <f t="shared" si="10"/>
      </c>
    </row>
    <row r="67" spans="2:34" ht="12">
      <c r="B67" s="20" t="s">
        <v>145</v>
      </c>
      <c r="C67" s="21">
        <v>42430</v>
      </c>
      <c r="D67" s="55"/>
      <c r="E67" s="4">
        <f t="shared" si="0"/>
      </c>
      <c r="F67" s="58"/>
      <c r="G67" s="78"/>
      <c r="H67" s="81"/>
      <c r="I67" s="84"/>
      <c r="J67" s="6">
        <f t="shared" si="1"/>
      </c>
      <c r="K67" s="78"/>
      <c r="L67" s="81"/>
      <c r="M67" s="84"/>
      <c r="N67" s="6">
        <f t="shared" si="2"/>
      </c>
      <c r="O67" s="78"/>
      <c r="P67" s="81"/>
      <c r="Q67" s="84"/>
      <c r="R67" s="6">
        <f t="shared" si="3"/>
      </c>
      <c r="S67" s="78"/>
      <c r="T67" s="81"/>
      <c r="U67" s="84"/>
      <c r="V67" s="6">
        <f t="shared" si="4"/>
      </c>
      <c r="W67" s="78"/>
      <c r="X67" s="81"/>
      <c r="Y67" s="84"/>
      <c r="Z67" s="6">
        <f t="shared" si="5"/>
      </c>
      <c r="AA67" s="61"/>
      <c r="AD67" s="51">
        <f t="shared" si="6"/>
      </c>
      <c r="AE67" s="51">
        <f t="shared" si="7"/>
      </c>
      <c r="AF67" s="51">
        <f t="shared" si="8"/>
      </c>
      <c r="AG67" s="51">
        <f t="shared" si="9"/>
      </c>
      <c r="AH67" s="51">
        <f t="shared" si="10"/>
      </c>
    </row>
    <row r="68" spans="2:34" ht="12">
      <c r="B68" s="20" t="s">
        <v>146</v>
      </c>
      <c r="C68" s="22">
        <v>42614</v>
      </c>
      <c r="D68" s="55"/>
      <c r="E68" s="4">
        <f t="shared" si="0"/>
      </c>
      <c r="F68" s="58"/>
      <c r="G68" s="78"/>
      <c r="H68" s="81"/>
      <c r="I68" s="84"/>
      <c r="J68" s="6">
        <f t="shared" si="1"/>
      </c>
      <c r="K68" s="78"/>
      <c r="L68" s="81"/>
      <c r="M68" s="84"/>
      <c r="N68" s="6">
        <f t="shared" si="2"/>
      </c>
      <c r="O68" s="78"/>
      <c r="P68" s="81"/>
      <c r="Q68" s="84"/>
      <c r="R68" s="6">
        <f t="shared" si="3"/>
      </c>
      <c r="S68" s="78"/>
      <c r="T68" s="81"/>
      <c r="U68" s="84"/>
      <c r="V68" s="6">
        <f t="shared" si="4"/>
      </c>
      <c r="W68" s="78"/>
      <c r="X68" s="81"/>
      <c r="Y68" s="84"/>
      <c r="Z68" s="6">
        <f t="shared" si="5"/>
      </c>
      <c r="AA68" s="61"/>
      <c r="AD68" s="51">
        <f t="shared" si="6"/>
      </c>
      <c r="AE68" s="51">
        <f t="shared" si="7"/>
      </c>
      <c r="AF68" s="51">
        <f t="shared" si="8"/>
      </c>
      <c r="AG68" s="51">
        <f t="shared" si="9"/>
      </c>
      <c r="AH68" s="51">
        <f t="shared" si="10"/>
      </c>
    </row>
    <row r="69" spans="2:34" ht="12">
      <c r="B69" s="20" t="s">
        <v>147</v>
      </c>
      <c r="C69" s="21">
        <v>42795</v>
      </c>
      <c r="D69" s="55"/>
      <c r="E69" s="4">
        <f aca="true" t="shared" si="11" ref="E69:E102">IF(D69="","",COUNTIF(J69:V69,"○")&amp;"*"&amp;COUNTIF(J69:V69,"●"))</f>
      </c>
      <c r="F69" s="58"/>
      <c r="G69" s="78"/>
      <c r="H69" s="81"/>
      <c r="I69" s="84"/>
      <c r="J69" s="6">
        <f aca="true" t="shared" si="12" ref="J69:J76">IF(H69&gt;I69,"○",IF(H69&lt;I69,"●",""))</f>
      </c>
      <c r="K69" s="78"/>
      <c r="L69" s="81"/>
      <c r="M69" s="84"/>
      <c r="N69" s="6">
        <f aca="true" t="shared" si="13" ref="N69:N76">IF(L69&gt;M69,"○",IF(L69&lt;M69,"●",""))</f>
      </c>
      <c r="O69" s="78"/>
      <c r="P69" s="81"/>
      <c r="Q69" s="84"/>
      <c r="R69" s="6">
        <f aca="true" t="shared" si="14" ref="R69:R76">IF(P69&gt;Q69,"○",IF(P69&lt;Q69,"●",""))</f>
      </c>
      <c r="S69" s="78"/>
      <c r="T69" s="81"/>
      <c r="U69" s="84"/>
      <c r="V69" s="6">
        <f aca="true" t="shared" si="15" ref="V69:V76">IF(T69&gt;U69,"○",IF(T69&lt;U69,"●",""))</f>
      </c>
      <c r="W69" s="78"/>
      <c r="X69" s="81"/>
      <c r="Y69" s="84"/>
      <c r="Z69" s="6">
        <f aca="true" t="shared" si="16" ref="Z69:Z76">IF(X69&gt;Y69,"○",IF(X69&lt;Y69,"●",""))</f>
      </c>
      <c r="AA69" s="61"/>
      <c r="AD69" s="51">
        <f aca="true" t="shared" si="17" ref="AD69:AD102">G69&amp;J69</f>
      </c>
      <c r="AE69" s="51">
        <f aca="true" t="shared" si="18" ref="AE69:AE102">K69&amp;N69</f>
      </c>
      <c r="AF69" s="51">
        <f aca="true" t="shared" si="19" ref="AF69:AF102">O69&amp;R69</f>
      </c>
      <c r="AG69" s="51">
        <f aca="true" t="shared" si="20" ref="AG69:AG102">S69&amp;V69</f>
      </c>
      <c r="AH69" s="51">
        <f aca="true" t="shared" si="21" ref="AH69:AH102">W69&amp;Z69</f>
      </c>
    </row>
    <row r="70" spans="2:34" ht="12">
      <c r="B70" s="20" t="s">
        <v>148</v>
      </c>
      <c r="C70" s="22">
        <v>42979</v>
      </c>
      <c r="D70" s="55"/>
      <c r="E70" s="4">
        <f t="shared" si="11"/>
      </c>
      <c r="F70" s="58"/>
      <c r="G70" s="78"/>
      <c r="H70" s="81"/>
      <c r="I70" s="84"/>
      <c r="J70" s="6">
        <f t="shared" si="12"/>
      </c>
      <c r="K70" s="78"/>
      <c r="L70" s="81"/>
      <c r="M70" s="84"/>
      <c r="N70" s="6">
        <f t="shared" si="13"/>
      </c>
      <c r="O70" s="78"/>
      <c r="P70" s="81"/>
      <c r="Q70" s="84"/>
      <c r="R70" s="6">
        <f t="shared" si="14"/>
      </c>
      <c r="S70" s="78"/>
      <c r="T70" s="81"/>
      <c r="U70" s="84"/>
      <c r="V70" s="6">
        <f t="shared" si="15"/>
      </c>
      <c r="W70" s="78"/>
      <c r="X70" s="81"/>
      <c r="Y70" s="84"/>
      <c r="Z70" s="6">
        <f t="shared" si="16"/>
      </c>
      <c r="AA70" s="61"/>
      <c r="AD70" s="51">
        <f t="shared" si="17"/>
      </c>
      <c r="AE70" s="51">
        <f t="shared" si="18"/>
      </c>
      <c r="AF70" s="51">
        <f t="shared" si="19"/>
      </c>
      <c r="AG70" s="51">
        <f t="shared" si="20"/>
      </c>
      <c r="AH70" s="51">
        <f t="shared" si="21"/>
      </c>
    </row>
    <row r="71" spans="2:34" ht="12">
      <c r="B71" s="20" t="s">
        <v>149</v>
      </c>
      <c r="C71" s="21">
        <v>43160</v>
      </c>
      <c r="D71" s="55"/>
      <c r="E71" s="4">
        <f t="shared" si="11"/>
      </c>
      <c r="F71" s="58"/>
      <c r="G71" s="78"/>
      <c r="H71" s="81"/>
      <c r="I71" s="84"/>
      <c r="J71" s="6">
        <f t="shared" si="12"/>
      </c>
      <c r="K71" s="78"/>
      <c r="L71" s="81"/>
      <c r="M71" s="84"/>
      <c r="N71" s="6">
        <f t="shared" si="13"/>
      </c>
      <c r="O71" s="78"/>
      <c r="P71" s="81"/>
      <c r="Q71" s="84"/>
      <c r="R71" s="6">
        <f t="shared" si="14"/>
      </c>
      <c r="S71" s="78"/>
      <c r="T71" s="81"/>
      <c r="U71" s="84"/>
      <c r="V71" s="6">
        <f t="shared" si="15"/>
      </c>
      <c r="W71" s="78"/>
      <c r="X71" s="81"/>
      <c r="Y71" s="84"/>
      <c r="Z71" s="6">
        <f t="shared" si="16"/>
      </c>
      <c r="AA71" s="61"/>
      <c r="AD71" s="51">
        <f t="shared" si="17"/>
      </c>
      <c r="AE71" s="51">
        <f t="shared" si="18"/>
      </c>
      <c r="AF71" s="51">
        <f t="shared" si="19"/>
      </c>
      <c r="AG71" s="51">
        <f t="shared" si="20"/>
      </c>
      <c r="AH71" s="51">
        <f t="shared" si="21"/>
      </c>
    </row>
    <row r="72" spans="2:34" ht="12">
      <c r="B72" s="20" t="s">
        <v>150</v>
      </c>
      <c r="C72" s="22">
        <v>43344</v>
      </c>
      <c r="D72" s="55"/>
      <c r="E72" s="4">
        <f t="shared" si="11"/>
      </c>
      <c r="F72" s="58"/>
      <c r="G72" s="78"/>
      <c r="H72" s="81"/>
      <c r="I72" s="84"/>
      <c r="J72" s="6">
        <f t="shared" si="12"/>
      </c>
      <c r="K72" s="78"/>
      <c r="L72" s="81"/>
      <c r="M72" s="84"/>
      <c r="N72" s="6">
        <f t="shared" si="13"/>
      </c>
      <c r="O72" s="78"/>
      <c r="P72" s="81"/>
      <c r="Q72" s="84"/>
      <c r="R72" s="6">
        <f t="shared" si="14"/>
      </c>
      <c r="S72" s="78"/>
      <c r="T72" s="81"/>
      <c r="U72" s="84"/>
      <c r="V72" s="6">
        <f t="shared" si="15"/>
      </c>
      <c r="W72" s="78"/>
      <c r="X72" s="81"/>
      <c r="Y72" s="84"/>
      <c r="Z72" s="6">
        <f t="shared" si="16"/>
      </c>
      <c r="AA72" s="61"/>
      <c r="AD72" s="51">
        <f t="shared" si="17"/>
      </c>
      <c r="AE72" s="51">
        <f t="shared" si="18"/>
      </c>
      <c r="AF72" s="51">
        <f t="shared" si="19"/>
      </c>
      <c r="AG72" s="51">
        <f t="shared" si="20"/>
      </c>
      <c r="AH72" s="51">
        <f t="shared" si="21"/>
      </c>
    </row>
    <row r="73" spans="2:34" ht="12">
      <c r="B73" s="20" t="s">
        <v>151</v>
      </c>
      <c r="C73" s="21">
        <v>43525</v>
      </c>
      <c r="D73" s="55"/>
      <c r="E73" s="4">
        <f t="shared" si="11"/>
      </c>
      <c r="F73" s="58"/>
      <c r="G73" s="78"/>
      <c r="H73" s="81"/>
      <c r="I73" s="84"/>
      <c r="J73" s="6">
        <f t="shared" si="12"/>
      </c>
      <c r="K73" s="78"/>
      <c r="L73" s="81"/>
      <c r="M73" s="84"/>
      <c r="N73" s="6">
        <f t="shared" si="13"/>
      </c>
      <c r="O73" s="78"/>
      <c r="P73" s="81"/>
      <c r="Q73" s="84"/>
      <c r="R73" s="6">
        <f t="shared" si="14"/>
      </c>
      <c r="S73" s="78"/>
      <c r="T73" s="81"/>
      <c r="U73" s="84"/>
      <c r="V73" s="6">
        <f t="shared" si="15"/>
      </c>
      <c r="W73" s="78"/>
      <c r="X73" s="81"/>
      <c r="Y73" s="84"/>
      <c r="Z73" s="6">
        <f t="shared" si="16"/>
      </c>
      <c r="AA73" s="61"/>
      <c r="AD73" s="51">
        <f t="shared" si="17"/>
      </c>
      <c r="AE73" s="51">
        <f t="shared" si="18"/>
      </c>
      <c r="AF73" s="51">
        <f t="shared" si="19"/>
      </c>
      <c r="AG73" s="51">
        <f t="shared" si="20"/>
      </c>
      <c r="AH73" s="51">
        <f t="shared" si="21"/>
      </c>
    </row>
    <row r="74" spans="2:34" ht="12">
      <c r="B74" s="20" t="s">
        <v>152</v>
      </c>
      <c r="C74" s="22">
        <v>43709</v>
      </c>
      <c r="D74" s="55"/>
      <c r="E74" s="4">
        <f t="shared" si="11"/>
      </c>
      <c r="F74" s="58"/>
      <c r="G74" s="78"/>
      <c r="H74" s="81"/>
      <c r="I74" s="84"/>
      <c r="J74" s="6">
        <f t="shared" si="12"/>
      </c>
      <c r="K74" s="78"/>
      <c r="L74" s="81"/>
      <c r="M74" s="84"/>
      <c r="N74" s="6">
        <f t="shared" si="13"/>
      </c>
      <c r="O74" s="78"/>
      <c r="P74" s="81"/>
      <c r="Q74" s="84"/>
      <c r="R74" s="6">
        <f t="shared" si="14"/>
      </c>
      <c r="S74" s="78"/>
      <c r="T74" s="81"/>
      <c r="U74" s="84"/>
      <c r="V74" s="6">
        <f t="shared" si="15"/>
      </c>
      <c r="W74" s="78"/>
      <c r="X74" s="81"/>
      <c r="Y74" s="84"/>
      <c r="Z74" s="6">
        <f t="shared" si="16"/>
      </c>
      <c r="AA74" s="61"/>
      <c r="AD74" s="51">
        <f t="shared" si="17"/>
      </c>
      <c r="AE74" s="51">
        <f t="shared" si="18"/>
      </c>
      <c r="AF74" s="51">
        <f t="shared" si="19"/>
      </c>
      <c r="AG74" s="51">
        <f t="shared" si="20"/>
      </c>
      <c r="AH74" s="51">
        <f t="shared" si="21"/>
      </c>
    </row>
    <row r="75" spans="2:34" ht="12">
      <c r="B75" s="20" t="s">
        <v>153</v>
      </c>
      <c r="C75" s="21">
        <v>43891</v>
      </c>
      <c r="D75" s="55"/>
      <c r="E75" s="4">
        <f t="shared" si="11"/>
      </c>
      <c r="F75" s="58"/>
      <c r="G75" s="78"/>
      <c r="H75" s="81"/>
      <c r="I75" s="84"/>
      <c r="J75" s="6">
        <f t="shared" si="12"/>
      </c>
      <c r="K75" s="78"/>
      <c r="L75" s="81"/>
      <c r="M75" s="84"/>
      <c r="N75" s="6">
        <f t="shared" si="13"/>
      </c>
      <c r="O75" s="78"/>
      <c r="P75" s="81"/>
      <c r="Q75" s="84"/>
      <c r="R75" s="6">
        <f t="shared" si="14"/>
      </c>
      <c r="S75" s="78"/>
      <c r="T75" s="81"/>
      <c r="U75" s="84"/>
      <c r="V75" s="6">
        <f t="shared" si="15"/>
      </c>
      <c r="W75" s="78"/>
      <c r="X75" s="81"/>
      <c r="Y75" s="84"/>
      <c r="Z75" s="6">
        <f t="shared" si="16"/>
      </c>
      <c r="AA75" s="61"/>
      <c r="AD75" s="51">
        <f t="shared" si="17"/>
      </c>
      <c r="AE75" s="51">
        <f t="shared" si="18"/>
      </c>
      <c r="AF75" s="51">
        <f t="shared" si="19"/>
      </c>
      <c r="AG75" s="51">
        <f t="shared" si="20"/>
      </c>
      <c r="AH75" s="51">
        <f t="shared" si="21"/>
      </c>
    </row>
    <row r="76" spans="2:34" ht="12">
      <c r="B76" s="20" t="s">
        <v>154</v>
      </c>
      <c r="C76" s="22">
        <v>44075</v>
      </c>
      <c r="D76" s="55"/>
      <c r="E76" s="4">
        <f t="shared" si="11"/>
      </c>
      <c r="F76" s="58"/>
      <c r="G76" s="78"/>
      <c r="H76" s="81"/>
      <c r="I76" s="84"/>
      <c r="J76" s="6">
        <f t="shared" si="12"/>
      </c>
      <c r="K76" s="78"/>
      <c r="L76" s="81"/>
      <c r="M76" s="84"/>
      <c r="N76" s="6">
        <f t="shared" si="13"/>
      </c>
      <c r="O76" s="78"/>
      <c r="P76" s="81"/>
      <c r="Q76" s="84"/>
      <c r="R76" s="6">
        <f t="shared" si="14"/>
      </c>
      <c r="S76" s="78"/>
      <c r="T76" s="81"/>
      <c r="U76" s="84"/>
      <c r="V76" s="6">
        <f t="shared" si="15"/>
      </c>
      <c r="W76" s="78"/>
      <c r="X76" s="81"/>
      <c r="Y76" s="84"/>
      <c r="Z76" s="6">
        <f t="shared" si="16"/>
      </c>
      <c r="AA76" s="61"/>
      <c r="AD76" s="51">
        <f t="shared" si="17"/>
      </c>
      <c r="AE76" s="51">
        <f t="shared" si="18"/>
      </c>
      <c r="AF76" s="51">
        <f t="shared" si="19"/>
      </c>
      <c r="AG76" s="51">
        <f t="shared" si="20"/>
      </c>
      <c r="AH76" s="51">
        <f t="shared" si="21"/>
      </c>
    </row>
    <row r="77" spans="2:34" ht="12">
      <c r="B77" s="20" t="s">
        <v>157</v>
      </c>
      <c r="C77" s="21">
        <v>44256</v>
      </c>
      <c r="D77" s="55"/>
      <c r="E77" s="4">
        <f t="shared" si="11"/>
      </c>
      <c r="F77" s="58"/>
      <c r="G77" s="78"/>
      <c r="H77" s="81"/>
      <c r="I77" s="84"/>
      <c r="J77" s="6">
        <f aca="true" t="shared" si="22" ref="J77:J85">IF(H77&gt;I77,"○",IF(H77&lt;I77,"●",""))</f>
      </c>
      <c r="K77" s="78"/>
      <c r="L77" s="81"/>
      <c r="M77" s="84"/>
      <c r="N77" s="6">
        <f aca="true" t="shared" si="23" ref="N77:N85">IF(L77&gt;M77,"○",IF(L77&lt;M77,"●",""))</f>
      </c>
      <c r="O77" s="78"/>
      <c r="P77" s="81"/>
      <c r="Q77" s="84"/>
      <c r="R77" s="6">
        <f aca="true" t="shared" si="24" ref="R77:R85">IF(P77&gt;Q77,"○",IF(P77&lt;Q77,"●",""))</f>
      </c>
      <c r="S77" s="78"/>
      <c r="T77" s="81"/>
      <c r="U77" s="84"/>
      <c r="V77" s="6">
        <f aca="true" t="shared" si="25" ref="V77:V85">IF(T77&gt;U77,"○",IF(T77&lt;U77,"●",""))</f>
      </c>
      <c r="W77" s="78"/>
      <c r="X77" s="81"/>
      <c r="Y77" s="84"/>
      <c r="Z77" s="6">
        <f aca="true" t="shared" si="26" ref="Z77:Z85">IF(X77&gt;Y77,"○",IF(X77&lt;Y77,"●",""))</f>
      </c>
      <c r="AA77" s="61"/>
      <c r="AD77" s="51">
        <f t="shared" si="17"/>
      </c>
      <c r="AE77" s="51">
        <f t="shared" si="18"/>
      </c>
      <c r="AF77" s="51">
        <f t="shared" si="19"/>
      </c>
      <c r="AG77" s="51">
        <f t="shared" si="20"/>
      </c>
      <c r="AH77" s="51">
        <f t="shared" si="21"/>
      </c>
    </row>
    <row r="78" spans="2:34" ht="12">
      <c r="B78" s="20" t="s">
        <v>158</v>
      </c>
      <c r="C78" s="22">
        <v>44440</v>
      </c>
      <c r="D78" s="55"/>
      <c r="E78" s="4">
        <f t="shared" si="11"/>
      </c>
      <c r="F78" s="58"/>
      <c r="G78" s="78"/>
      <c r="H78" s="81"/>
      <c r="I78" s="84"/>
      <c r="J78" s="6">
        <f t="shared" si="22"/>
      </c>
      <c r="K78" s="78"/>
      <c r="L78" s="81"/>
      <c r="M78" s="84"/>
      <c r="N78" s="6">
        <f t="shared" si="23"/>
      </c>
      <c r="O78" s="78"/>
      <c r="P78" s="81"/>
      <c r="Q78" s="84"/>
      <c r="R78" s="6">
        <f t="shared" si="24"/>
      </c>
      <c r="S78" s="78"/>
      <c r="T78" s="81"/>
      <c r="U78" s="84"/>
      <c r="V78" s="6">
        <f t="shared" si="25"/>
      </c>
      <c r="W78" s="78"/>
      <c r="X78" s="81"/>
      <c r="Y78" s="84"/>
      <c r="Z78" s="6">
        <f t="shared" si="26"/>
      </c>
      <c r="AA78" s="61"/>
      <c r="AD78" s="51">
        <f t="shared" si="17"/>
      </c>
      <c r="AE78" s="51">
        <f t="shared" si="18"/>
      </c>
      <c r="AF78" s="51">
        <f t="shared" si="19"/>
      </c>
      <c r="AG78" s="51">
        <f t="shared" si="20"/>
      </c>
      <c r="AH78" s="51">
        <f t="shared" si="21"/>
      </c>
    </row>
    <row r="79" spans="2:34" ht="12">
      <c r="B79" s="20" t="s">
        <v>159</v>
      </c>
      <c r="C79" s="21">
        <v>44621</v>
      </c>
      <c r="D79" s="55"/>
      <c r="E79" s="4">
        <f t="shared" si="11"/>
      </c>
      <c r="F79" s="58"/>
      <c r="G79" s="78"/>
      <c r="H79" s="81"/>
      <c r="I79" s="84"/>
      <c r="J79" s="6">
        <f t="shared" si="22"/>
      </c>
      <c r="K79" s="78"/>
      <c r="L79" s="81"/>
      <c r="M79" s="84"/>
      <c r="N79" s="6">
        <f t="shared" si="23"/>
      </c>
      <c r="O79" s="78"/>
      <c r="P79" s="81"/>
      <c r="Q79" s="84"/>
      <c r="R79" s="6">
        <f t="shared" si="24"/>
      </c>
      <c r="S79" s="78"/>
      <c r="T79" s="81"/>
      <c r="U79" s="84"/>
      <c r="V79" s="6">
        <f t="shared" si="25"/>
      </c>
      <c r="W79" s="78"/>
      <c r="X79" s="81"/>
      <c r="Y79" s="84"/>
      <c r="Z79" s="6">
        <f t="shared" si="26"/>
      </c>
      <c r="AA79" s="61"/>
      <c r="AD79" s="51">
        <f t="shared" si="17"/>
      </c>
      <c r="AE79" s="51">
        <f t="shared" si="18"/>
      </c>
      <c r="AF79" s="51">
        <f t="shared" si="19"/>
      </c>
      <c r="AG79" s="51">
        <f t="shared" si="20"/>
      </c>
      <c r="AH79" s="51">
        <f t="shared" si="21"/>
      </c>
    </row>
    <row r="80" spans="2:34" ht="12">
      <c r="B80" s="20" t="s">
        <v>160</v>
      </c>
      <c r="C80" s="22">
        <v>44805</v>
      </c>
      <c r="D80" s="55"/>
      <c r="E80" s="4">
        <f t="shared" si="11"/>
      </c>
      <c r="F80" s="58"/>
      <c r="G80" s="78"/>
      <c r="H80" s="81"/>
      <c r="I80" s="84"/>
      <c r="J80" s="6">
        <f t="shared" si="22"/>
      </c>
      <c r="K80" s="78"/>
      <c r="L80" s="81"/>
      <c r="M80" s="84"/>
      <c r="N80" s="6">
        <f t="shared" si="23"/>
      </c>
      <c r="O80" s="78"/>
      <c r="P80" s="81"/>
      <c r="Q80" s="84"/>
      <c r="R80" s="6">
        <f t="shared" si="24"/>
      </c>
      <c r="S80" s="78"/>
      <c r="T80" s="81"/>
      <c r="U80" s="84"/>
      <c r="V80" s="6">
        <f t="shared" si="25"/>
      </c>
      <c r="W80" s="78"/>
      <c r="X80" s="81"/>
      <c r="Y80" s="84"/>
      <c r="Z80" s="6">
        <f t="shared" si="26"/>
      </c>
      <c r="AA80" s="61"/>
      <c r="AD80" s="51">
        <f t="shared" si="17"/>
      </c>
      <c r="AE80" s="51">
        <f t="shared" si="18"/>
      </c>
      <c r="AF80" s="51">
        <f t="shared" si="19"/>
      </c>
      <c r="AG80" s="51">
        <f t="shared" si="20"/>
      </c>
      <c r="AH80" s="51">
        <f t="shared" si="21"/>
      </c>
    </row>
    <row r="81" spans="2:34" ht="12">
      <c r="B81" s="20" t="s">
        <v>161</v>
      </c>
      <c r="C81" s="21">
        <v>44986</v>
      </c>
      <c r="D81" s="55"/>
      <c r="E81" s="4">
        <f t="shared" si="11"/>
      </c>
      <c r="F81" s="58"/>
      <c r="G81" s="78"/>
      <c r="H81" s="81"/>
      <c r="I81" s="84"/>
      <c r="J81" s="6">
        <f t="shared" si="22"/>
      </c>
      <c r="K81" s="78"/>
      <c r="L81" s="81"/>
      <c r="M81" s="84"/>
      <c r="N81" s="6">
        <f t="shared" si="23"/>
      </c>
      <c r="O81" s="78"/>
      <c r="P81" s="81"/>
      <c r="Q81" s="84"/>
      <c r="R81" s="6">
        <f t="shared" si="24"/>
      </c>
      <c r="S81" s="78"/>
      <c r="T81" s="81"/>
      <c r="U81" s="84"/>
      <c r="V81" s="6">
        <f t="shared" si="25"/>
      </c>
      <c r="W81" s="78"/>
      <c r="X81" s="81"/>
      <c r="Y81" s="84"/>
      <c r="Z81" s="6">
        <f t="shared" si="26"/>
      </c>
      <c r="AA81" s="61"/>
      <c r="AD81" s="51">
        <f t="shared" si="17"/>
      </c>
      <c r="AE81" s="51">
        <f t="shared" si="18"/>
      </c>
      <c r="AF81" s="51">
        <f t="shared" si="19"/>
      </c>
      <c r="AG81" s="51">
        <f t="shared" si="20"/>
      </c>
      <c r="AH81" s="51">
        <f t="shared" si="21"/>
      </c>
    </row>
    <row r="82" spans="2:34" ht="12">
      <c r="B82" s="20" t="s">
        <v>162</v>
      </c>
      <c r="C82" s="22">
        <v>45170</v>
      </c>
      <c r="D82" s="55"/>
      <c r="E82" s="4">
        <f t="shared" si="11"/>
      </c>
      <c r="F82" s="58"/>
      <c r="G82" s="78"/>
      <c r="H82" s="81"/>
      <c r="I82" s="84"/>
      <c r="J82" s="6">
        <f t="shared" si="22"/>
      </c>
      <c r="K82" s="78"/>
      <c r="L82" s="81"/>
      <c r="M82" s="84"/>
      <c r="N82" s="6">
        <f t="shared" si="23"/>
      </c>
      <c r="O82" s="78"/>
      <c r="P82" s="81"/>
      <c r="Q82" s="84"/>
      <c r="R82" s="6">
        <f t="shared" si="24"/>
      </c>
      <c r="S82" s="78"/>
      <c r="T82" s="81"/>
      <c r="U82" s="84"/>
      <c r="V82" s="6">
        <f t="shared" si="25"/>
      </c>
      <c r="W82" s="78"/>
      <c r="X82" s="81"/>
      <c r="Y82" s="84"/>
      <c r="Z82" s="6">
        <f t="shared" si="26"/>
      </c>
      <c r="AA82" s="61"/>
      <c r="AD82" s="51">
        <f t="shared" si="17"/>
      </c>
      <c r="AE82" s="51">
        <f t="shared" si="18"/>
      </c>
      <c r="AF82" s="51">
        <f t="shared" si="19"/>
      </c>
      <c r="AG82" s="51">
        <f t="shared" si="20"/>
      </c>
      <c r="AH82" s="51">
        <f t="shared" si="21"/>
      </c>
    </row>
    <row r="83" spans="2:34" ht="12">
      <c r="B83" s="20" t="s">
        <v>163</v>
      </c>
      <c r="C83" s="21">
        <v>45352</v>
      </c>
      <c r="D83" s="55"/>
      <c r="E83" s="4">
        <f t="shared" si="11"/>
      </c>
      <c r="F83" s="58"/>
      <c r="G83" s="78"/>
      <c r="H83" s="81"/>
      <c r="I83" s="84"/>
      <c r="J83" s="6">
        <f t="shared" si="22"/>
      </c>
      <c r="K83" s="78"/>
      <c r="L83" s="81"/>
      <c r="M83" s="84"/>
      <c r="N83" s="6">
        <f t="shared" si="23"/>
      </c>
      <c r="O83" s="78"/>
      <c r="P83" s="81"/>
      <c r="Q83" s="84"/>
      <c r="R83" s="6">
        <f t="shared" si="24"/>
      </c>
      <c r="S83" s="78"/>
      <c r="T83" s="81"/>
      <c r="U83" s="84"/>
      <c r="V83" s="6">
        <f t="shared" si="25"/>
      </c>
      <c r="W83" s="78"/>
      <c r="X83" s="81"/>
      <c r="Y83" s="84"/>
      <c r="Z83" s="6">
        <f t="shared" si="26"/>
      </c>
      <c r="AA83" s="61"/>
      <c r="AD83" s="51">
        <f t="shared" si="17"/>
      </c>
      <c r="AE83" s="51">
        <f t="shared" si="18"/>
      </c>
      <c r="AF83" s="51">
        <f t="shared" si="19"/>
      </c>
      <c r="AG83" s="51">
        <f t="shared" si="20"/>
      </c>
      <c r="AH83" s="51">
        <f t="shared" si="21"/>
      </c>
    </row>
    <row r="84" spans="2:34" ht="12">
      <c r="B84" s="20" t="s">
        <v>164</v>
      </c>
      <c r="C84" s="21">
        <v>45536</v>
      </c>
      <c r="D84" s="55"/>
      <c r="E84" s="4">
        <f t="shared" si="11"/>
      </c>
      <c r="F84" s="58"/>
      <c r="G84" s="78"/>
      <c r="H84" s="81"/>
      <c r="I84" s="84"/>
      <c r="J84" s="6">
        <f t="shared" si="22"/>
      </c>
      <c r="K84" s="78"/>
      <c r="L84" s="81"/>
      <c r="M84" s="84"/>
      <c r="N84" s="6">
        <f t="shared" si="23"/>
      </c>
      <c r="O84" s="78"/>
      <c r="P84" s="81"/>
      <c r="Q84" s="84"/>
      <c r="R84" s="6">
        <f t="shared" si="24"/>
      </c>
      <c r="S84" s="78"/>
      <c r="T84" s="81"/>
      <c r="U84" s="84"/>
      <c r="V84" s="6">
        <f t="shared" si="25"/>
      </c>
      <c r="W84" s="78"/>
      <c r="X84" s="81"/>
      <c r="Y84" s="84"/>
      <c r="Z84" s="6">
        <f t="shared" si="26"/>
      </c>
      <c r="AA84" s="61"/>
      <c r="AD84" s="51">
        <f t="shared" si="17"/>
      </c>
      <c r="AE84" s="51">
        <f t="shared" si="18"/>
      </c>
      <c r="AF84" s="51">
        <f t="shared" si="19"/>
      </c>
      <c r="AG84" s="51">
        <f t="shared" si="20"/>
      </c>
      <c r="AH84" s="51">
        <f t="shared" si="21"/>
      </c>
    </row>
    <row r="85" spans="2:34" ht="12">
      <c r="B85" s="20" t="s">
        <v>165</v>
      </c>
      <c r="C85" s="22">
        <v>45717</v>
      </c>
      <c r="D85" s="55"/>
      <c r="E85" s="4">
        <f t="shared" si="11"/>
      </c>
      <c r="F85" s="58"/>
      <c r="G85" s="78"/>
      <c r="H85" s="81"/>
      <c r="I85" s="84"/>
      <c r="J85" s="6">
        <f t="shared" si="22"/>
      </c>
      <c r="K85" s="78"/>
      <c r="L85" s="81"/>
      <c r="M85" s="84"/>
      <c r="N85" s="6">
        <f t="shared" si="23"/>
      </c>
      <c r="O85" s="78"/>
      <c r="P85" s="81"/>
      <c r="Q85" s="84"/>
      <c r="R85" s="6">
        <f t="shared" si="24"/>
      </c>
      <c r="S85" s="78"/>
      <c r="T85" s="81"/>
      <c r="U85" s="84"/>
      <c r="V85" s="6">
        <f t="shared" si="25"/>
      </c>
      <c r="W85" s="78"/>
      <c r="X85" s="81"/>
      <c r="Y85" s="84"/>
      <c r="Z85" s="6">
        <f t="shared" si="26"/>
      </c>
      <c r="AA85" s="61"/>
      <c r="AD85" s="51">
        <f t="shared" si="17"/>
      </c>
      <c r="AE85" s="51">
        <f t="shared" si="18"/>
      </c>
      <c r="AF85" s="51">
        <f t="shared" si="19"/>
      </c>
      <c r="AG85" s="51">
        <f t="shared" si="20"/>
      </c>
      <c r="AH85" s="51">
        <f t="shared" si="21"/>
      </c>
    </row>
    <row r="86" spans="2:34" ht="12">
      <c r="B86" s="20" t="s">
        <v>166</v>
      </c>
      <c r="C86" s="21">
        <v>45901</v>
      </c>
      <c r="D86" s="55"/>
      <c r="E86" s="4">
        <f t="shared" si="11"/>
      </c>
      <c r="F86" s="58"/>
      <c r="G86" s="78"/>
      <c r="H86" s="81"/>
      <c r="I86" s="84"/>
      <c r="J86" s="6">
        <f aca="true" t="shared" si="27" ref="J86:J102">IF(H86&gt;I86,"○",IF(H86&lt;I86,"●",""))</f>
      </c>
      <c r="K86" s="78"/>
      <c r="L86" s="81"/>
      <c r="M86" s="84"/>
      <c r="N86" s="6">
        <f aca="true" t="shared" si="28" ref="N86:N102">IF(L86&gt;M86,"○",IF(L86&lt;M86,"●",""))</f>
      </c>
      <c r="O86" s="78"/>
      <c r="P86" s="81"/>
      <c r="Q86" s="84"/>
      <c r="R86" s="6">
        <f aca="true" t="shared" si="29" ref="R86:R102">IF(P86&gt;Q86,"○",IF(P86&lt;Q86,"●",""))</f>
      </c>
      <c r="S86" s="78"/>
      <c r="T86" s="81"/>
      <c r="U86" s="84"/>
      <c r="V86" s="6">
        <f aca="true" t="shared" si="30" ref="V86:V102">IF(T86&gt;U86,"○",IF(T86&lt;U86,"●",""))</f>
      </c>
      <c r="W86" s="78"/>
      <c r="X86" s="81"/>
      <c r="Y86" s="84"/>
      <c r="Z86" s="6">
        <f aca="true" t="shared" si="31" ref="Z86:Z102">IF(X86&gt;Y86,"○",IF(X86&lt;Y86,"●",""))</f>
      </c>
      <c r="AA86" s="61"/>
      <c r="AD86" s="51">
        <f t="shared" si="17"/>
      </c>
      <c r="AE86" s="51">
        <f t="shared" si="18"/>
      </c>
      <c r="AF86" s="51">
        <f t="shared" si="19"/>
      </c>
      <c r="AG86" s="51">
        <f t="shared" si="20"/>
      </c>
      <c r="AH86" s="51">
        <f t="shared" si="21"/>
      </c>
    </row>
    <row r="87" spans="2:34" ht="12">
      <c r="B87" s="20" t="s">
        <v>167</v>
      </c>
      <c r="C87" s="22">
        <v>46082</v>
      </c>
      <c r="D87" s="55"/>
      <c r="E87" s="4">
        <f t="shared" si="11"/>
      </c>
      <c r="F87" s="58"/>
      <c r="G87" s="78"/>
      <c r="H87" s="81"/>
      <c r="I87" s="84"/>
      <c r="J87" s="6">
        <f t="shared" si="27"/>
      </c>
      <c r="K87" s="78"/>
      <c r="L87" s="81"/>
      <c r="M87" s="84"/>
      <c r="N87" s="6">
        <f t="shared" si="28"/>
      </c>
      <c r="O87" s="78"/>
      <c r="P87" s="81"/>
      <c r="Q87" s="84"/>
      <c r="R87" s="6">
        <f t="shared" si="29"/>
      </c>
      <c r="S87" s="78"/>
      <c r="T87" s="81"/>
      <c r="U87" s="84"/>
      <c r="V87" s="6">
        <f t="shared" si="30"/>
      </c>
      <c r="W87" s="78"/>
      <c r="X87" s="81"/>
      <c r="Y87" s="84"/>
      <c r="Z87" s="6">
        <f t="shared" si="31"/>
      </c>
      <c r="AA87" s="61"/>
      <c r="AD87" s="51">
        <f t="shared" si="17"/>
      </c>
      <c r="AE87" s="51">
        <f t="shared" si="18"/>
      </c>
      <c r="AF87" s="51">
        <f t="shared" si="19"/>
      </c>
      <c r="AG87" s="51">
        <f t="shared" si="20"/>
      </c>
      <c r="AH87" s="51">
        <f t="shared" si="21"/>
      </c>
    </row>
    <row r="88" spans="2:34" ht="12">
      <c r="B88" s="20" t="s">
        <v>168</v>
      </c>
      <c r="C88" s="21">
        <v>46266</v>
      </c>
      <c r="D88" s="55"/>
      <c r="E88" s="4">
        <f t="shared" si="11"/>
      </c>
      <c r="F88" s="58"/>
      <c r="G88" s="78"/>
      <c r="H88" s="81"/>
      <c r="I88" s="84"/>
      <c r="J88" s="6">
        <f t="shared" si="27"/>
      </c>
      <c r="K88" s="78"/>
      <c r="L88" s="81"/>
      <c r="M88" s="84"/>
      <c r="N88" s="6">
        <f t="shared" si="28"/>
      </c>
      <c r="O88" s="78"/>
      <c r="P88" s="81"/>
      <c r="Q88" s="84"/>
      <c r="R88" s="6">
        <f t="shared" si="29"/>
      </c>
      <c r="S88" s="78"/>
      <c r="T88" s="81"/>
      <c r="U88" s="84"/>
      <c r="V88" s="6">
        <f t="shared" si="30"/>
      </c>
      <c r="W88" s="78"/>
      <c r="X88" s="81"/>
      <c r="Y88" s="84"/>
      <c r="Z88" s="6">
        <f t="shared" si="31"/>
      </c>
      <c r="AA88" s="61"/>
      <c r="AD88" s="51">
        <f t="shared" si="17"/>
      </c>
      <c r="AE88" s="51">
        <f t="shared" si="18"/>
      </c>
      <c r="AF88" s="51">
        <f t="shared" si="19"/>
      </c>
      <c r="AG88" s="51">
        <f t="shared" si="20"/>
      </c>
      <c r="AH88" s="51">
        <f t="shared" si="21"/>
      </c>
    </row>
    <row r="89" spans="2:34" ht="12">
      <c r="B89" s="20" t="s">
        <v>169</v>
      </c>
      <c r="C89" s="22">
        <v>46447</v>
      </c>
      <c r="D89" s="55"/>
      <c r="E89" s="4">
        <f t="shared" si="11"/>
      </c>
      <c r="F89" s="58"/>
      <c r="G89" s="78"/>
      <c r="H89" s="81"/>
      <c r="I89" s="84"/>
      <c r="J89" s="6">
        <f t="shared" si="27"/>
      </c>
      <c r="K89" s="78"/>
      <c r="L89" s="81"/>
      <c r="M89" s="84"/>
      <c r="N89" s="6">
        <f t="shared" si="28"/>
      </c>
      <c r="O89" s="78"/>
      <c r="P89" s="81"/>
      <c r="Q89" s="84"/>
      <c r="R89" s="6">
        <f t="shared" si="29"/>
      </c>
      <c r="S89" s="78"/>
      <c r="T89" s="81"/>
      <c r="U89" s="84"/>
      <c r="V89" s="6">
        <f t="shared" si="30"/>
      </c>
      <c r="W89" s="78"/>
      <c r="X89" s="81"/>
      <c r="Y89" s="84"/>
      <c r="Z89" s="6">
        <f t="shared" si="31"/>
      </c>
      <c r="AA89" s="61"/>
      <c r="AD89" s="51">
        <f t="shared" si="17"/>
      </c>
      <c r="AE89" s="51">
        <f t="shared" si="18"/>
      </c>
      <c r="AF89" s="51">
        <f t="shared" si="19"/>
      </c>
      <c r="AG89" s="51">
        <f t="shared" si="20"/>
      </c>
      <c r="AH89" s="51">
        <f t="shared" si="21"/>
      </c>
    </row>
    <row r="90" spans="2:34" ht="12">
      <c r="B90" s="20" t="s">
        <v>170</v>
      </c>
      <c r="C90" s="21">
        <v>46631</v>
      </c>
      <c r="D90" s="55"/>
      <c r="E90" s="4">
        <f t="shared" si="11"/>
      </c>
      <c r="F90" s="58"/>
      <c r="G90" s="78"/>
      <c r="H90" s="81"/>
      <c r="I90" s="84"/>
      <c r="J90" s="6">
        <f t="shared" si="27"/>
      </c>
      <c r="K90" s="78"/>
      <c r="L90" s="81"/>
      <c r="M90" s="84"/>
      <c r="N90" s="6">
        <f t="shared" si="28"/>
      </c>
      <c r="O90" s="78"/>
      <c r="P90" s="81"/>
      <c r="Q90" s="84"/>
      <c r="R90" s="6">
        <f t="shared" si="29"/>
      </c>
      <c r="S90" s="78"/>
      <c r="T90" s="81"/>
      <c r="U90" s="84"/>
      <c r="V90" s="6">
        <f t="shared" si="30"/>
      </c>
      <c r="W90" s="78"/>
      <c r="X90" s="81"/>
      <c r="Y90" s="84"/>
      <c r="Z90" s="6">
        <f t="shared" si="31"/>
      </c>
      <c r="AA90" s="61"/>
      <c r="AD90" s="51">
        <f t="shared" si="17"/>
      </c>
      <c r="AE90" s="51">
        <f t="shared" si="18"/>
      </c>
      <c r="AF90" s="51">
        <f t="shared" si="19"/>
      </c>
      <c r="AG90" s="51">
        <f t="shared" si="20"/>
      </c>
      <c r="AH90" s="51">
        <f t="shared" si="21"/>
      </c>
    </row>
    <row r="91" spans="2:34" ht="12">
      <c r="B91" s="20" t="s">
        <v>171</v>
      </c>
      <c r="C91" s="22">
        <v>46813</v>
      </c>
      <c r="D91" s="55"/>
      <c r="E91" s="4">
        <f t="shared" si="11"/>
      </c>
      <c r="F91" s="58"/>
      <c r="G91" s="78"/>
      <c r="H91" s="81"/>
      <c r="I91" s="84"/>
      <c r="J91" s="6">
        <f t="shared" si="27"/>
      </c>
      <c r="K91" s="78"/>
      <c r="L91" s="81"/>
      <c r="M91" s="84"/>
      <c r="N91" s="6">
        <f t="shared" si="28"/>
      </c>
      <c r="O91" s="78"/>
      <c r="P91" s="81"/>
      <c r="Q91" s="84"/>
      <c r="R91" s="6">
        <f t="shared" si="29"/>
      </c>
      <c r="S91" s="78"/>
      <c r="T91" s="81"/>
      <c r="U91" s="84"/>
      <c r="V91" s="6">
        <f t="shared" si="30"/>
      </c>
      <c r="W91" s="78"/>
      <c r="X91" s="81"/>
      <c r="Y91" s="84"/>
      <c r="Z91" s="6">
        <f t="shared" si="31"/>
      </c>
      <c r="AA91" s="61"/>
      <c r="AD91" s="51">
        <f t="shared" si="17"/>
      </c>
      <c r="AE91" s="51">
        <f t="shared" si="18"/>
      </c>
      <c r="AF91" s="51">
        <f t="shared" si="19"/>
      </c>
      <c r="AG91" s="51">
        <f t="shared" si="20"/>
      </c>
      <c r="AH91" s="51">
        <f t="shared" si="21"/>
      </c>
    </row>
    <row r="92" spans="2:34" ht="12">
      <c r="B92" s="20" t="s">
        <v>172</v>
      </c>
      <c r="C92" s="21">
        <v>46997</v>
      </c>
      <c r="D92" s="55"/>
      <c r="E92" s="4">
        <f t="shared" si="11"/>
      </c>
      <c r="F92" s="58"/>
      <c r="G92" s="78"/>
      <c r="H92" s="81"/>
      <c r="I92" s="84"/>
      <c r="J92" s="6">
        <f t="shared" si="27"/>
      </c>
      <c r="K92" s="78"/>
      <c r="L92" s="81"/>
      <c r="M92" s="84"/>
      <c r="N92" s="6">
        <f t="shared" si="28"/>
      </c>
      <c r="O92" s="78"/>
      <c r="P92" s="81"/>
      <c r="Q92" s="84"/>
      <c r="R92" s="6">
        <f t="shared" si="29"/>
      </c>
      <c r="S92" s="78"/>
      <c r="T92" s="81"/>
      <c r="U92" s="84"/>
      <c r="V92" s="6">
        <f t="shared" si="30"/>
      </c>
      <c r="W92" s="78"/>
      <c r="X92" s="81"/>
      <c r="Y92" s="84"/>
      <c r="Z92" s="6">
        <f t="shared" si="31"/>
      </c>
      <c r="AA92" s="61"/>
      <c r="AD92" s="51">
        <f t="shared" si="17"/>
      </c>
      <c r="AE92" s="51">
        <f t="shared" si="18"/>
      </c>
      <c r="AF92" s="51">
        <f t="shared" si="19"/>
      </c>
      <c r="AG92" s="51">
        <f t="shared" si="20"/>
      </c>
      <c r="AH92" s="51">
        <f t="shared" si="21"/>
      </c>
    </row>
    <row r="93" spans="2:34" ht="12">
      <c r="B93" s="20" t="s">
        <v>173</v>
      </c>
      <c r="C93" s="21">
        <v>47178</v>
      </c>
      <c r="D93" s="55"/>
      <c r="E93" s="4">
        <f t="shared" si="11"/>
      </c>
      <c r="F93" s="58"/>
      <c r="G93" s="78"/>
      <c r="H93" s="81"/>
      <c r="I93" s="84"/>
      <c r="J93" s="6">
        <f t="shared" si="27"/>
      </c>
      <c r="K93" s="78"/>
      <c r="L93" s="81"/>
      <c r="M93" s="84"/>
      <c r="N93" s="6">
        <f t="shared" si="28"/>
      </c>
      <c r="O93" s="78"/>
      <c r="P93" s="81"/>
      <c r="Q93" s="84"/>
      <c r="R93" s="6">
        <f t="shared" si="29"/>
      </c>
      <c r="S93" s="78"/>
      <c r="T93" s="81"/>
      <c r="U93" s="84"/>
      <c r="V93" s="6">
        <f t="shared" si="30"/>
      </c>
      <c r="W93" s="78"/>
      <c r="X93" s="81"/>
      <c r="Y93" s="84"/>
      <c r="Z93" s="6">
        <f t="shared" si="31"/>
      </c>
      <c r="AA93" s="61"/>
      <c r="AD93" s="51">
        <f t="shared" si="17"/>
      </c>
      <c r="AE93" s="51">
        <f t="shared" si="18"/>
      </c>
      <c r="AF93" s="51">
        <f t="shared" si="19"/>
      </c>
      <c r="AG93" s="51">
        <f t="shared" si="20"/>
      </c>
      <c r="AH93" s="51">
        <f t="shared" si="21"/>
      </c>
    </row>
    <row r="94" spans="2:34" ht="12">
      <c r="B94" s="20" t="s">
        <v>174</v>
      </c>
      <c r="C94" s="22">
        <v>47362</v>
      </c>
      <c r="D94" s="55"/>
      <c r="E94" s="4">
        <f t="shared" si="11"/>
      </c>
      <c r="F94" s="58"/>
      <c r="G94" s="78"/>
      <c r="H94" s="81"/>
      <c r="I94" s="84"/>
      <c r="J94" s="6">
        <f t="shared" si="27"/>
      </c>
      <c r="K94" s="78"/>
      <c r="L94" s="81"/>
      <c r="M94" s="84"/>
      <c r="N94" s="6">
        <f t="shared" si="28"/>
      </c>
      <c r="O94" s="78"/>
      <c r="P94" s="81"/>
      <c r="Q94" s="84"/>
      <c r="R94" s="6">
        <f t="shared" si="29"/>
      </c>
      <c r="S94" s="78"/>
      <c r="T94" s="81"/>
      <c r="U94" s="84"/>
      <c r="V94" s="6">
        <f t="shared" si="30"/>
      </c>
      <c r="W94" s="78"/>
      <c r="X94" s="81"/>
      <c r="Y94" s="84"/>
      <c r="Z94" s="6">
        <f t="shared" si="31"/>
      </c>
      <c r="AA94" s="61"/>
      <c r="AD94" s="51">
        <f t="shared" si="17"/>
      </c>
      <c r="AE94" s="51">
        <f t="shared" si="18"/>
      </c>
      <c r="AF94" s="51">
        <f t="shared" si="19"/>
      </c>
      <c r="AG94" s="51">
        <f t="shared" si="20"/>
      </c>
      <c r="AH94" s="51">
        <f t="shared" si="21"/>
      </c>
    </row>
    <row r="95" spans="2:34" ht="12">
      <c r="B95" s="20" t="s">
        <v>175</v>
      </c>
      <c r="C95" s="21">
        <v>47543</v>
      </c>
      <c r="D95" s="55"/>
      <c r="E95" s="4">
        <f t="shared" si="11"/>
      </c>
      <c r="F95" s="58"/>
      <c r="G95" s="78"/>
      <c r="H95" s="81"/>
      <c r="I95" s="84"/>
      <c r="J95" s="6">
        <f t="shared" si="27"/>
      </c>
      <c r="K95" s="78"/>
      <c r="L95" s="81"/>
      <c r="M95" s="84"/>
      <c r="N95" s="6">
        <f t="shared" si="28"/>
      </c>
      <c r="O95" s="78"/>
      <c r="P95" s="81"/>
      <c r="Q95" s="84"/>
      <c r="R95" s="6">
        <f t="shared" si="29"/>
      </c>
      <c r="S95" s="78"/>
      <c r="T95" s="81"/>
      <c r="U95" s="84"/>
      <c r="V95" s="6">
        <f t="shared" si="30"/>
      </c>
      <c r="W95" s="78"/>
      <c r="X95" s="81"/>
      <c r="Y95" s="84"/>
      <c r="Z95" s="6">
        <f t="shared" si="31"/>
      </c>
      <c r="AA95" s="61"/>
      <c r="AD95" s="51">
        <f t="shared" si="17"/>
      </c>
      <c r="AE95" s="51">
        <f t="shared" si="18"/>
      </c>
      <c r="AF95" s="51">
        <f t="shared" si="19"/>
      </c>
      <c r="AG95" s="51">
        <f t="shared" si="20"/>
      </c>
      <c r="AH95" s="51">
        <f t="shared" si="21"/>
      </c>
    </row>
    <row r="96" spans="2:34" ht="12">
      <c r="B96" s="20" t="s">
        <v>176</v>
      </c>
      <c r="C96" s="22">
        <v>47727</v>
      </c>
      <c r="D96" s="55"/>
      <c r="E96" s="4">
        <f t="shared" si="11"/>
      </c>
      <c r="F96" s="58"/>
      <c r="G96" s="78"/>
      <c r="H96" s="81"/>
      <c r="I96" s="84"/>
      <c r="J96" s="6">
        <f t="shared" si="27"/>
      </c>
      <c r="K96" s="78"/>
      <c r="L96" s="81"/>
      <c r="M96" s="84"/>
      <c r="N96" s="6">
        <f t="shared" si="28"/>
      </c>
      <c r="O96" s="78"/>
      <c r="P96" s="81"/>
      <c r="Q96" s="84"/>
      <c r="R96" s="6">
        <f t="shared" si="29"/>
      </c>
      <c r="S96" s="78"/>
      <c r="T96" s="81"/>
      <c r="U96" s="84"/>
      <c r="V96" s="6">
        <f t="shared" si="30"/>
      </c>
      <c r="W96" s="78"/>
      <c r="X96" s="81"/>
      <c r="Y96" s="84"/>
      <c r="Z96" s="6">
        <f t="shared" si="31"/>
      </c>
      <c r="AA96" s="61"/>
      <c r="AD96" s="51">
        <f t="shared" si="17"/>
      </c>
      <c r="AE96" s="51">
        <f t="shared" si="18"/>
      </c>
      <c r="AF96" s="51">
        <f t="shared" si="19"/>
      </c>
      <c r="AG96" s="51">
        <f t="shared" si="20"/>
      </c>
      <c r="AH96" s="51">
        <f t="shared" si="21"/>
      </c>
    </row>
    <row r="97" spans="2:34" ht="12">
      <c r="B97" s="20" t="s">
        <v>177</v>
      </c>
      <c r="C97" s="21">
        <v>47908</v>
      </c>
      <c r="D97" s="55"/>
      <c r="E97" s="4">
        <f t="shared" si="11"/>
      </c>
      <c r="F97" s="58"/>
      <c r="G97" s="78"/>
      <c r="H97" s="81"/>
      <c r="I97" s="84"/>
      <c r="J97" s="6">
        <f t="shared" si="27"/>
      </c>
      <c r="K97" s="78"/>
      <c r="L97" s="81"/>
      <c r="M97" s="84"/>
      <c r="N97" s="6">
        <f t="shared" si="28"/>
      </c>
      <c r="O97" s="78"/>
      <c r="P97" s="81"/>
      <c r="Q97" s="84"/>
      <c r="R97" s="6">
        <f t="shared" si="29"/>
      </c>
      <c r="S97" s="78"/>
      <c r="T97" s="81"/>
      <c r="U97" s="84"/>
      <c r="V97" s="6">
        <f t="shared" si="30"/>
      </c>
      <c r="W97" s="78"/>
      <c r="X97" s="81"/>
      <c r="Y97" s="84"/>
      <c r="Z97" s="6">
        <f t="shared" si="31"/>
      </c>
      <c r="AA97" s="61"/>
      <c r="AD97" s="51">
        <f t="shared" si="17"/>
      </c>
      <c r="AE97" s="51">
        <f t="shared" si="18"/>
      </c>
      <c r="AF97" s="51">
        <f t="shared" si="19"/>
      </c>
      <c r="AG97" s="51">
        <f t="shared" si="20"/>
      </c>
      <c r="AH97" s="51">
        <f t="shared" si="21"/>
      </c>
    </row>
    <row r="98" spans="2:34" ht="12">
      <c r="B98" s="20" t="s">
        <v>178</v>
      </c>
      <c r="C98" s="22">
        <v>48092</v>
      </c>
      <c r="D98" s="55"/>
      <c r="E98" s="4">
        <f t="shared" si="11"/>
      </c>
      <c r="F98" s="58"/>
      <c r="G98" s="78"/>
      <c r="H98" s="81"/>
      <c r="I98" s="84"/>
      <c r="J98" s="6">
        <f t="shared" si="27"/>
      </c>
      <c r="K98" s="78"/>
      <c r="L98" s="81"/>
      <c r="M98" s="84"/>
      <c r="N98" s="6">
        <f t="shared" si="28"/>
      </c>
      <c r="O98" s="78"/>
      <c r="P98" s="81"/>
      <c r="Q98" s="84"/>
      <c r="R98" s="6">
        <f t="shared" si="29"/>
      </c>
      <c r="S98" s="78"/>
      <c r="T98" s="81"/>
      <c r="U98" s="84"/>
      <c r="V98" s="6">
        <f t="shared" si="30"/>
      </c>
      <c r="W98" s="78"/>
      <c r="X98" s="81"/>
      <c r="Y98" s="84"/>
      <c r="Z98" s="6">
        <f t="shared" si="31"/>
      </c>
      <c r="AA98" s="61"/>
      <c r="AD98" s="51">
        <f t="shared" si="17"/>
      </c>
      <c r="AE98" s="51">
        <f t="shared" si="18"/>
      </c>
      <c r="AF98" s="51">
        <f t="shared" si="19"/>
      </c>
      <c r="AG98" s="51">
        <f t="shared" si="20"/>
      </c>
      <c r="AH98" s="51">
        <f t="shared" si="21"/>
      </c>
    </row>
    <row r="99" spans="2:34" ht="12">
      <c r="B99" s="20" t="s">
        <v>179</v>
      </c>
      <c r="C99" s="21">
        <v>48274</v>
      </c>
      <c r="D99" s="55"/>
      <c r="E99" s="4">
        <f t="shared" si="11"/>
      </c>
      <c r="F99" s="58"/>
      <c r="G99" s="78"/>
      <c r="H99" s="81"/>
      <c r="I99" s="84"/>
      <c r="J99" s="6">
        <f t="shared" si="27"/>
      </c>
      <c r="K99" s="78"/>
      <c r="L99" s="81"/>
      <c r="M99" s="84"/>
      <c r="N99" s="6">
        <f t="shared" si="28"/>
      </c>
      <c r="O99" s="78"/>
      <c r="P99" s="81"/>
      <c r="Q99" s="84"/>
      <c r="R99" s="6">
        <f t="shared" si="29"/>
      </c>
      <c r="S99" s="78"/>
      <c r="T99" s="81"/>
      <c r="U99" s="84"/>
      <c r="V99" s="6">
        <f t="shared" si="30"/>
      </c>
      <c r="W99" s="78"/>
      <c r="X99" s="81"/>
      <c r="Y99" s="84"/>
      <c r="Z99" s="6">
        <f t="shared" si="31"/>
      </c>
      <c r="AA99" s="61"/>
      <c r="AD99" s="51">
        <f t="shared" si="17"/>
      </c>
      <c r="AE99" s="51">
        <f t="shared" si="18"/>
      </c>
      <c r="AF99" s="51">
        <f t="shared" si="19"/>
      </c>
      <c r="AG99" s="51">
        <f t="shared" si="20"/>
      </c>
      <c r="AH99" s="51">
        <f t="shared" si="21"/>
      </c>
    </row>
    <row r="100" spans="2:34" ht="12">
      <c r="B100" s="20" t="s">
        <v>180</v>
      </c>
      <c r="C100" s="22">
        <v>48458</v>
      </c>
      <c r="D100" s="55"/>
      <c r="E100" s="4">
        <f t="shared" si="11"/>
      </c>
      <c r="F100" s="58"/>
      <c r="G100" s="78"/>
      <c r="H100" s="81"/>
      <c r="I100" s="84"/>
      <c r="J100" s="6">
        <f t="shared" si="27"/>
      </c>
      <c r="K100" s="78"/>
      <c r="L100" s="81"/>
      <c r="M100" s="84"/>
      <c r="N100" s="6">
        <f t="shared" si="28"/>
      </c>
      <c r="O100" s="78"/>
      <c r="P100" s="81"/>
      <c r="Q100" s="84"/>
      <c r="R100" s="6">
        <f t="shared" si="29"/>
      </c>
      <c r="S100" s="78"/>
      <c r="T100" s="81"/>
      <c r="U100" s="84"/>
      <c r="V100" s="6">
        <f t="shared" si="30"/>
      </c>
      <c r="W100" s="78"/>
      <c r="X100" s="81"/>
      <c r="Y100" s="84"/>
      <c r="Z100" s="6">
        <f t="shared" si="31"/>
      </c>
      <c r="AA100" s="61"/>
      <c r="AD100" s="51">
        <f t="shared" si="17"/>
      </c>
      <c r="AE100" s="51">
        <f t="shared" si="18"/>
      </c>
      <c r="AF100" s="51">
        <f t="shared" si="19"/>
      </c>
      <c r="AG100" s="51">
        <f t="shared" si="20"/>
      </c>
      <c r="AH100" s="51">
        <f t="shared" si="21"/>
      </c>
    </row>
    <row r="101" spans="2:34" ht="12">
      <c r="B101" s="20" t="s">
        <v>181</v>
      </c>
      <c r="C101" s="21">
        <v>48639</v>
      </c>
      <c r="D101" s="55"/>
      <c r="E101" s="4">
        <f t="shared" si="11"/>
      </c>
      <c r="F101" s="58"/>
      <c r="G101" s="78"/>
      <c r="H101" s="81"/>
      <c r="I101" s="84"/>
      <c r="J101" s="6">
        <f t="shared" si="27"/>
      </c>
      <c r="K101" s="78"/>
      <c r="L101" s="81"/>
      <c r="M101" s="84"/>
      <c r="N101" s="6">
        <f t="shared" si="28"/>
      </c>
      <c r="O101" s="78"/>
      <c r="P101" s="81"/>
      <c r="Q101" s="84"/>
      <c r="R101" s="6">
        <f t="shared" si="29"/>
      </c>
      <c r="S101" s="78"/>
      <c r="T101" s="81"/>
      <c r="U101" s="84"/>
      <c r="V101" s="6">
        <f t="shared" si="30"/>
      </c>
      <c r="W101" s="78"/>
      <c r="X101" s="81"/>
      <c r="Y101" s="84"/>
      <c r="Z101" s="6">
        <f t="shared" si="31"/>
      </c>
      <c r="AA101" s="61"/>
      <c r="AD101" s="51">
        <f t="shared" si="17"/>
      </c>
      <c r="AE101" s="51">
        <f t="shared" si="18"/>
      </c>
      <c r="AF101" s="51">
        <f t="shared" si="19"/>
      </c>
      <c r="AG101" s="51">
        <f t="shared" si="20"/>
      </c>
      <c r="AH101" s="51">
        <f t="shared" si="21"/>
      </c>
    </row>
    <row r="102" spans="2:34" ht="12">
      <c r="B102" s="23" t="s">
        <v>182</v>
      </c>
      <c r="C102" s="24">
        <v>48823</v>
      </c>
      <c r="D102" s="56"/>
      <c r="E102" s="26">
        <f t="shared" si="11"/>
      </c>
      <c r="F102" s="59"/>
      <c r="G102" s="79"/>
      <c r="H102" s="82"/>
      <c r="I102" s="85"/>
      <c r="J102" s="7">
        <f t="shared" si="27"/>
      </c>
      <c r="K102" s="79"/>
      <c r="L102" s="82"/>
      <c r="M102" s="85"/>
      <c r="N102" s="7">
        <f t="shared" si="28"/>
      </c>
      <c r="O102" s="79"/>
      <c r="P102" s="82"/>
      <c r="Q102" s="85"/>
      <c r="R102" s="7">
        <f t="shared" si="29"/>
      </c>
      <c r="S102" s="79"/>
      <c r="T102" s="82"/>
      <c r="U102" s="85"/>
      <c r="V102" s="7">
        <f t="shared" si="30"/>
      </c>
      <c r="W102" s="79"/>
      <c r="X102" s="82"/>
      <c r="Y102" s="85"/>
      <c r="Z102" s="7">
        <f t="shared" si="31"/>
      </c>
      <c r="AA102" s="62"/>
      <c r="AD102" s="51">
        <f t="shared" si="17"/>
      </c>
      <c r="AE102" s="51">
        <f t="shared" si="18"/>
      </c>
      <c r="AF102" s="51">
        <f t="shared" si="19"/>
      </c>
      <c r="AG102" s="51">
        <f t="shared" si="20"/>
      </c>
      <c r="AH102" s="51">
        <f t="shared" si="21"/>
      </c>
    </row>
  </sheetData>
  <sheetProtection formatCells="0" deleteRows="0"/>
  <mergeCells count="13">
    <mergeCell ref="AA2:AA3"/>
    <mergeCell ref="D2:D3"/>
    <mergeCell ref="W2:Z2"/>
    <mergeCell ref="H3:I3"/>
    <mergeCell ref="L3:M3"/>
    <mergeCell ref="P3:Q3"/>
    <mergeCell ref="T3:U3"/>
    <mergeCell ref="X3:Y3"/>
    <mergeCell ref="G2:J2"/>
    <mergeCell ref="K2:N2"/>
    <mergeCell ref="O2:R2"/>
    <mergeCell ref="S2:V2"/>
    <mergeCell ref="E2:F2"/>
  </mergeCells>
  <conditionalFormatting sqref="C57:C102">
    <cfRule type="cellIs" priority="1" dxfId="0" operator="greaterThanOrEqual" stopIfTrue="1">
      <formula>$C$2</formula>
    </cfRule>
  </conditionalFormatting>
  <conditionalFormatting sqref="B57:B102">
    <cfRule type="expression" priority="2" dxfId="0" stopIfTrue="1">
      <formula>$C$2&lt;C57</formula>
    </cfRule>
  </conditionalFormatting>
  <dataValidations count="3">
    <dataValidation type="list" allowBlank="1" imeMode="on" sqref="W4:W102 S4:S102 K4:K102 G4:G102 O4:O102">
      <formula1>対戦者</formula1>
    </dataValidation>
    <dataValidation type="list" allowBlank="1" showInputMessage="1" showErrorMessage="1" sqref="F4:F102">
      <formula1>"優勝,2位,3位,4位,5位,6位"</formula1>
    </dataValidation>
    <dataValidation type="whole" allowBlank="1" imeMode="off" sqref="H4:I102 L4:M102 P4:Q102 T4:U102 X4:Y102">
      <formula1>0</formula1>
      <formula2>7</formula2>
    </dataValidation>
  </dataValidations>
  <printOptions/>
  <pageMargins left="0.24" right="0.16" top="0.2" bottom="0.21" header="0.16" footer="0.18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KTGﾘｰｸﾞ戦戦績計算ｼｰﾄ</dc:title>
  <dc:subject/>
  <dc:creator>福馬 正樹</dc:creator>
  <cp:keywords/>
  <dc:description/>
  <cp:lastModifiedBy>SSeino</cp:lastModifiedBy>
  <cp:lastPrinted>2011-02-07T12:43:36Z</cp:lastPrinted>
  <dcterms:created xsi:type="dcterms:W3CDTF">2011-01-24T08:10:16Z</dcterms:created>
  <dcterms:modified xsi:type="dcterms:W3CDTF">2011-02-27T14:10:58Z</dcterms:modified>
  <cp:category/>
  <cp:version/>
  <cp:contentType/>
  <cp:contentStatus/>
</cp:coreProperties>
</file>